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225" windowHeight="9000" activeTab="2"/>
  </bookViews>
  <sheets>
    <sheet name="入力例" sheetId="1" r:id="rId1"/>
    <sheet name="合計表"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フォーム " sheetId="18" r:id="rId18"/>
  </sheets>
  <definedNames>
    <definedName name="_xlnm.Print_Area" localSheetId="2">'(1)'!$A$1:$X$42</definedName>
    <definedName name="_xlnm.Print_Area" localSheetId="11">'(10)'!$A$1:$X$42</definedName>
    <definedName name="_xlnm.Print_Area" localSheetId="12">'(11)'!$A$1:$X$42</definedName>
    <definedName name="_xlnm.Print_Area" localSheetId="13">'(12)'!$A$1:$X$42</definedName>
    <definedName name="_xlnm.Print_Area" localSheetId="14">'(13)'!$A$1:$X$42</definedName>
    <definedName name="_xlnm.Print_Area" localSheetId="15">'(14)'!$A$1:$X$42</definedName>
    <definedName name="_xlnm.Print_Area" localSheetId="16">'(15)'!$A$1:$X$42</definedName>
    <definedName name="_xlnm.Print_Area" localSheetId="3">'(2)'!$A$1:$X$42</definedName>
    <definedName name="_xlnm.Print_Area" localSheetId="4">'(3)'!$A$1:$X$42</definedName>
    <definedName name="_xlnm.Print_Area" localSheetId="5">'(4)'!$A$1:$X$42</definedName>
    <definedName name="_xlnm.Print_Area" localSheetId="6">'(5)'!$A$1:$X$42</definedName>
    <definedName name="_xlnm.Print_Area" localSheetId="7">'(6)'!$A$1:$X$42</definedName>
    <definedName name="_xlnm.Print_Area" localSheetId="8">'(7)'!$A$1:$X$42</definedName>
    <definedName name="_xlnm.Print_Area" localSheetId="9">'(8)'!$A$1:$X$42</definedName>
    <definedName name="_xlnm.Print_Area" localSheetId="10">'(9)'!$A$1:$X$42</definedName>
    <definedName name="_xlnm.Print_Area" localSheetId="17">'フォーム '!$A$1:$X$41</definedName>
    <definedName name="_xlnm.Print_Area" localSheetId="1">'合計表'!$A$1:$L$27</definedName>
  </definedNames>
  <calcPr fullCalcOnLoad="1"/>
</workbook>
</file>

<file path=xl/comments1.xml><?xml version="1.0" encoding="utf-8"?>
<comments xmlns="http://schemas.openxmlformats.org/spreadsheetml/2006/main">
  <authors>
    <author>細野</author>
  </authors>
  <commentList>
    <comment ref="S2" authorId="0">
      <text>
        <r>
          <rPr>
            <b/>
            <sz val="9"/>
            <rFont val="ＭＳ Ｐゴシック"/>
            <family val="3"/>
          </rPr>
          <t>合計表</t>
        </r>
        <r>
          <rPr>
            <sz val="9"/>
            <rFont val="ＭＳ Ｐゴシック"/>
            <family val="3"/>
          </rPr>
          <t>の営業所名・主任名・立会人名を入力すると自動で入ります。</t>
        </r>
      </text>
    </comment>
    <comment ref="A10" authorId="0">
      <text>
        <r>
          <rPr>
            <sz val="9"/>
            <rFont val="ＭＳ Ｐゴシック"/>
            <family val="3"/>
          </rPr>
          <t>品名を入力してください。</t>
        </r>
      </text>
    </comment>
    <comment ref="C10" authorId="0">
      <text>
        <r>
          <rPr>
            <sz val="9"/>
            <rFont val="ＭＳ Ｐゴシック"/>
            <family val="3"/>
          </rPr>
          <t xml:space="preserve">小数点第二位まで入力できます。
</t>
        </r>
      </text>
    </comment>
    <comment ref="D10" authorId="0">
      <text>
        <r>
          <rPr>
            <sz val="9"/>
            <rFont val="ＭＳ Ｐゴシック"/>
            <family val="3"/>
          </rPr>
          <t>ｇ・尺・ｍ・冊・枚など数量の単位を入力してください。</t>
        </r>
      </text>
    </comment>
    <comment ref="E10" authorId="0">
      <text>
        <r>
          <rPr>
            <sz val="9"/>
            <rFont val="ＭＳ Ｐゴシック"/>
            <family val="3"/>
          </rPr>
          <t xml:space="preserve">×円○銭まで入力できます。
入力例　11525.36（小数点有）
</t>
        </r>
      </text>
    </comment>
    <comment ref="N10" authorId="0">
      <text>
        <r>
          <rPr>
            <sz val="9"/>
            <rFont val="ＭＳ Ｐゴシック"/>
            <family val="3"/>
          </rPr>
          <t>自動で計算されます。
数量×単価
1円以下は四捨五入されます。</t>
        </r>
      </text>
    </comment>
    <comment ref="N7" authorId="0">
      <text>
        <r>
          <rPr>
            <sz val="9"/>
            <rFont val="ＭＳ Ｐゴシック"/>
            <family val="3"/>
          </rPr>
          <t xml:space="preserve">消費税込み・消費税抜きどちらの金額で入力するのかを選んでください。
</t>
        </r>
        <r>
          <rPr>
            <b/>
            <sz val="9"/>
            <rFont val="ＭＳ Ｐゴシック"/>
            <family val="3"/>
          </rPr>
          <t>混在する場合</t>
        </r>
        <r>
          <rPr>
            <sz val="9"/>
            <rFont val="ＭＳ Ｐゴシック"/>
            <family val="3"/>
          </rPr>
          <t>は空白を選択してください。</t>
        </r>
      </text>
    </comment>
    <comment ref="W10" authorId="0">
      <text>
        <r>
          <rPr>
            <sz val="9"/>
            <rFont val="ＭＳ Ｐゴシック"/>
            <family val="3"/>
          </rPr>
          <t>消費税込み・消費税抜きの金額が</t>
        </r>
        <r>
          <rPr>
            <b/>
            <sz val="9"/>
            <rFont val="ＭＳ Ｐゴシック"/>
            <family val="3"/>
          </rPr>
          <t>混在する場合</t>
        </r>
        <r>
          <rPr>
            <sz val="9"/>
            <rFont val="ＭＳ Ｐゴシック"/>
            <family val="3"/>
          </rPr>
          <t>はこの欄で商品別に税込・税抜を選択してください。</t>
        </r>
      </text>
    </comment>
    <comment ref="A3" authorId="0">
      <text>
        <r>
          <rPr>
            <b/>
            <sz val="12"/>
            <color indexed="10"/>
            <rFont val="ＭＳ Ｐゴシック"/>
            <family val="3"/>
          </rPr>
          <t>このシートは入力例です。実際には（１）以下のシートに入力してください。</t>
        </r>
      </text>
    </comment>
  </commentList>
</comments>
</file>

<file path=xl/comments2.xml><?xml version="1.0" encoding="utf-8"?>
<comments xmlns="http://schemas.openxmlformats.org/spreadsheetml/2006/main">
  <authors>
    <author>細野</author>
  </authors>
  <commentList>
    <comment ref="G2" authorId="0">
      <text>
        <r>
          <rPr>
            <sz val="9"/>
            <rFont val="ＭＳ Ｐゴシック"/>
            <family val="3"/>
          </rPr>
          <t>営業所名などを入力してください</t>
        </r>
      </text>
    </comment>
    <comment ref="B7" authorId="0">
      <text>
        <r>
          <rPr>
            <sz val="9"/>
            <rFont val="ＭＳ Ｐゴシック"/>
            <family val="3"/>
          </rPr>
          <t>消費税抜き・込みを選択してください</t>
        </r>
      </text>
    </comment>
  </commentList>
</comments>
</file>

<file path=xl/sharedStrings.xml><?xml version="1.0" encoding="utf-8"?>
<sst xmlns="http://schemas.openxmlformats.org/spreadsheetml/2006/main" count="500" uniqueCount="51">
  <si>
    <t>品名</t>
  </si>
  <si>
    <t>銘柄・規格</t>
  </si>
  <si>
    <t>数量</t>
  </si>
  <si>
    <t>単位</t>
  </si>
  <si>
    <t>備考</t>
  </si>
  <si>
    <t>計</t>
  </si>
  <si>
    <t>単　　価</t>
  </si>
  <si>
    <t>金　　額</t>
  </si>
  <si>
    <t>総　　　　　　合　　　　　　計</t>
  </si>
  <si>
    <t>営業所名</t>
  </si>
  <si>
    <t>主　任</t>
  </si>
  <si>
    <t>立　会　人</t>
  </si>
  <si>
    <t>職　氏　名</t>
  </si>
  <si>
    <t>棚　　　卸　　　表</t>
  </si>
  <si>
    <t>※店舗又は工場外に搬出中､あるいは他所で保管中のものは備考欄に所在地を記入してください</t>
  </si>
  <si>
    <t>　消費税に関する事項</t>
  </si>
  <si>
    <t>税込</t>
  </si>
  <si>
    <t>棚　　卸　　合　　計　　表</t>
  </si>
  <si>
    <r>
      <t>シートN</t>
    </r>
    <r>
      <rPr>
        <sz val="11"/>
        <rFont val="ＭＳ Ｐゴシック"/>
        <family val="0"/>
      </rPr>
      <t>o.</t>
    </r>
  </si>
  <si>
    <t>込</t>
  </si>
  <si>
    <t>抜</t>
  </si>
  <si>
    <t>※棚卸表とともに組合にご提出ください</t>
  </si>
  <si>
    <t>税抜き合計</t>
  </si>
  <si>
    <t>税込み合計</t>
  </si>
  <si>
    <t>（内税　　　　　　　　　　　）</t>
  </si>
  <si>
    <t>総　　　　　合　　　　　計</t>
  </si>
  <si>
    <t>消　費　税　込　み</t>
  </si>
  <si>
    <t>消　費　税　込　み</t>
  </si>
  <si>
    <t>消　費　税　込　み</t>
  </si>
  <si>
    <t>消　費　税　抜　き</t>
  </si>
  <si>
    <t>上京営業所</t>
  </si>
  <si>
    <t>東和太郎</t>
  </si>
  <si>
    <t>東和次郎</t>
  </si>
  <si>
    <t>伝票</t>
  </si>
  <si>
    <t>冊</t>
  </si>
  <si>
    <t>込</t>
  </si>
  <si>
    <t>(平成22年9月20日)現在</t>
  </si>
  <si>
    <t>抜き</t>
  </si>
  <si>
    <t>込み→抜き</t>
  </si>
  <si>
    <t>込み</t>
  </si>
  <si>
    <t>消　費　税　抜　き</t>
  </si>
  <si>
    <t>税込商品小計</t>
  </si>
  <si>
    <t>税抜商品小計</t>
  </si>
  <si>
    <t>合計</t>
  </si>
  <si>
    <t>棚卸金額小計(税抜き計算後）</t>
  </si>
  <si>
    <t>東和企業組合</t>
  </si>
  <si>
    <t>http://www.to-wa.or.jp/</t>
  </si>
  <si>
    <t>（　消　費　税　抜　き　）</t>
  </si>
  <si>
    <t>（　消　費　税　抜　き　）</t>
  </si>
  <si>
    <t>（　消　費　税　込　み　）</t>
  </si>
  <si>
    <t>(平成23年9月20日)現在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</si>
</sst>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 "/>
    <numFmt numFmtId="179" formatCode="0_);[Red]\(0\)"/>
    <numFmt numFmtId="180" formatCode="#,##0_);[Red]\(#,##0\)"/>
    <numFmt numFmtId="181" formatCode="#,##0;&quot;▲ &quot;#,##0"/>
    <numFmt numFmtId="182" formatCode="&quot;(&quot;\ ##\ &quot;件 )&quot;"/>
    <numFmt numFmtId="183" formatCode="&quot;(&quot;\ ##\ &quot;口 )&quot;"/>
    <numFmt numFmtId="184" formatCode="&quot;(&quot;\ ###,###&quot;口 )&quot;"/>
    <numFmt numFmtId="185" formatCode="##\ &quot;件&quot;"/>
    <numFmt numFmtId="186" formatCode="&quot;[&quot;\ ##\ &quot;口 ]&quot;"/>
    <numFmt numFmtId="187" formatCode="&quot;[&quot;##&quot;口]&quot;"/>
    <numFmt numFmtId="188" formatCode="&quot;(&quot;\ \ ##\ &quot;口 )&quot;"/>
    <numFmt numFmtId="189" formatCode="&quot;(&quot;\ \ \ ##\ &quot;口 )&quot;"/>
    <numFmt numFmtId="190" formatCode="#,##0.0;[Red]\-#,##0.0"/>
    <numFmt numFmtId="191" formatCode="&quot;月額&quot;#######"/>
    <numFmt numFmtId="192" formatCode="&quot;月額&quot;\ \ \ #.###.###"/>
    <numFmt numFmtId="193" formatCode="&quot;月額&quot;\ ###.###"/>
    <numFmt numFmtId="194" formatCode="&quot;月額&quot;\ ######"/>
    <numFmt numFmtId="195" formatCode="#,##0.00_ ;[Red]\-#,##0.00\ "/>
    <numFmt numFmtId="196" formatCode="#,##0.00_);[Red]\(#,##0.00\)"/>
    <numFmt numFmtId="197" formatCode="#,##0.00;&quot;▲ &quot;#,##0.00"/>
    <numFmt numFmtId="198" formatCode="#,##0.0;&quot;▲ &quot;#,##0.0"/>
    <numFmt numFmtId="199" formatCode="mm/dd"/>
    <numFmt numFmtId="200" formatCode="#,##0.0000_);[Red]\(#,##0.0000\)"/>
    <numFmt numFmtId="201" formatCode="#,##0.000_);[Red]\(#,##0.000\)"/>
    <numFmt numFmtId="202" formatCode="&quot;\&quot;#,##0_);[Red]\(&quot;\&quot;#,##0\)"/>
    <numFmt numFmtId="203" formatCode="0.E+00"/>
  </numFmts>
  <fonts count="20">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7"/>
      <name val="ＭＳ Ｐゴシック"/>
      <family val="3"/>
    </font>
    <font>
      <sz val="10"/>
      <name val="ＭＳ Ｐゴシック"/>
      <family val="3"/>
    </font>
    <font>
      <u val="single"/>
      <sz val="18"/>
      <name val="ＭＳ Ｐゴシック"/>
      <family val="3"/>
    </font>
    <font>
      <sz val="18"/>
      <color indexed="63"/>
      <name val="ＦＡ 明朝"/>
      <family val="1"/>
    </font>
    <font>
      <sz val="14"/>
      <name val="ＭＳ Ｐゴシック"/>
      <family val="3"/>
    </font>
    <font>
      <sz val="16"/>
      <name val="ＭＳ Ｐゴシック"/>
      <family val="3"/>
    </font>
    <font>
      <sz val="11"/>
      <color indexed="63"/>
      <name val="ＦＡ 明朝"/>
      <family val="1"/>
    </font>
    <font>
      <b/>
      <sz val="9"/>
      <name val="ＭＳ Ｐゴシック"/>
      <family val="3"/>
    </font>
    <font>
      <b/>
      <sz val="12"/>
      <color indexed="10"/>
      <name val="ＭＳ Ｐゴシック"/>
      <family val="3"/>
    </font>
    <font>
      <b/>
      <sz val="14"/>
      <color indexed="10"/>
      <name val="ＭＳ Ｐゴシック"/>
      <family val="3"/>
    </font>
    <font>
      <b/>
      <sz val="12"/>
      <name val="ＭＳ Ｐゴシック"/>
      <family val="3"/>
    </font>
    <font>
      <b/>
      <sz val="14"/>
      <name val="ＭＳ Ｐゴシック"/>
      <family val="3"/>
    </font>
    <font>
      <sz val="9"/>
      <name val="MS UI Gothic"/>
      <family val="3"/>
    </font>
    <font>
      <b/>
      <sz val="8"/>
      <name val="ＭＳ Ｐゴシック"/>
      <family val="2"/>
    </font>
  </fonts>
  <fills count="3">
    <fill>
      <patternFill/>
    </fill>
    <fill>
      <patternFill patternType="gray125"/>
    </fill>
    <fill>
      <patternFill patternType="solid">
        <fgColor indexed="42"/>
        <bgColor indexed="64"/>
      </patternFill>
    </fill>
  </fills>
  <borders count="66">
    <border>
      <left/>
      <right/>
      <top/>
      <bottom/>
      <diagonal/>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color indexed="63"/>
      </left>
      <right style="thin"/>
      <top style="thin"/>
      <bottom style="thin"/>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hair"/>
      <bottom style="hair"/>
    </border>
    <border>
      <left>
        <color indexed="63"/>
      </left>
      <right style="thin"/>
      <top style="hair"/>
      <bottom>
        <color indexed="63"/>
      </bottom>
    </border>
    <border>
      <left style="thin"/>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style="thin"/>
      <top style="thin"/>
      <bottom>
        <color indexed="63"/>
      </bottom>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0">
    <xf numFmtId="0" fontId="0" fillId="0" borderId="0" xfId="0" applyAlignment="1">
      <alignment/>
    </xf>
    <xf numFmtId="0" fontId="0" fillId="0" borderId="0" xfId="0" applyBorder="1" applyAlignment="1">
      <alignment/>
    </xf>
    <xf numFmtId="0" fontId="4" fillId="0" borderId="1" xfId="0" applyFont="1" applyBorder="1" applyAlignment="1" applyProtection="1">
      <alignment/>
      <protection locked="0"/>
    </xf>
    <xf numFmtId="0" fontId="4" fillId="0" borderId="2" xfId="0" applyFont="1" applyBorder="1" applyAlignment="1" applyProtection="1">
      <alignment/>
      <protection locked="0"/>
    </xf>
    <xf numFmtId="196" fontId="4" fillId="0" borderId="3" xfId="17" applyNumberFormat="1" applyFont="1" applyBorder="1" applyAlignment="1" applyProtection="1">
      <alignment/>
      <protection locked="0"/>
    </xf>
    <xf numFmtId="0" fontId="4" fillId="0" borderId="4" xfId="0" applyFont="1" applyBorder="1" applyAlignment="1" applyProtection="1">
      <alignment/>
      <protection locked="0"/>
    </xf>
    <xf numFmtId="0" fontId="4" fillId="0" borderId="5" xfId="0" applyFont="1" applyBorder="1" applyAlignment="1" applyProtection="1">
      <alignment/>
      <protection locked="0"/>
    </xf>
    <xf numFmtId="0" fontId="4" fillId="0" borderId="6" xfId="0" applyFont="1" applyBorder="1" applyAlignment="1" applyProtection="1">
      <alignment/>
      <protection locked="0"/>
    </xf>
    <xf numFmtId="196" fontId="4" fillId="0" borderId="7" xfId="17" applyNumberFormat="1" applyFont="1" applyBorder="1" applyAlignment="1" applyProtection="1">
      <alignment/>
      <protection locked="0"/>
    </xf>
    <xf numFmtId="0" fontId="4" fillId="0" borderId="8" xfId="0" applyFont="1" applyBorder="1" applyAlignment="1" applyProtection="1">
      <alignment/>
      <protection locked="0"/>
    </xf>
    <xf numFmtId="0" fontId="0" fillId="0" borderId="0" xfId="0" applyAlignment="1" applyProtection="1">
      <alignment/>
      <protection locked="0"/>
    </xf>
    <xf numFmtId="196" fontId="0" fillId="0" borderId="0" xfId="0" applyNumberFormat="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196" fontId="0" fillId="0" borderId="10" xfId="0" applyNumberFormat="1" applyBorder="1" applyAlignment="1" applyProtection="1">
      <alignment/>
      <protection locked="0"/>
    </xf>
    <xf numFmtId="0" fontId="0" fillId="0" borderId="12" xfId="0" applyFont="1" applyBorder="1" applyAlignment="1" applyProtection="1">
      <alignment horizontal="distributed" vertical="center"/>
      <protection locked="0"/>
    </xf>
    <xf numFmtId="0" fontId="0" fillId="0" borderId="13" xfId="0" applyFont="1" applyBorder="1" applyAlignment="1" applyProtection="1">
      <alignment horizontal="distributed" vertical="center"/>
      <protection locked="0"/>
    </xf>
    <xf numFmtId="196" fontId="0" fillId="0" borderId="14" xfId="0" applyNumberFormat="1"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0" fillId="0" borderId="1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distributed" vertical="center"/>
      <protection locked="0"/>
    </xf>
    <xf numFmtId="38" fontId="9" fillId="0" borderId="17" xfId="17" applyFont="1" applyBorder="1" applyAlignment="1" applyProtection="1">
      <alignment horizontal="center" vertical="center"/>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4" fillId="0" borderId="0" xfId="0" applyFont="1" applyBorder="1" applyAlignment="1" applyProtection="1">
      <alignment/>
      <protection locked="0"/>
    </xf>
    <xf numFmtId="180" fontId="4" fillId="0" borderId="0" xfId="17" applyNumberFormat="1" applyFont="1" applyBorder="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horizontal="center" vertical="center"/>
      <protection locked="0"/>
    </xf>
    <xf numFmtId="0" fontId="4" fillId="0" borderId="10" xfId="0" applyFont="1" applyFill="1" applyBorder="1" applyAlignment="1" applyProtection="1">
      <alignment/>
      <protection/>
    </xf>
    <xf numFmtId="38" fontId="4" fillId="0" borderId="10" xfId="17" applyFont="1" applyFill="1" applyBorder="1" applyAlignment="1" applyProtection="1">
      <alignment/>
      <protection/>
    </xf>
    <xf numFmtId="0" fontId="0" fillId="0" borderId="0" xfId="0" applyAlignment="1" applyProtection="1">
      <alignment horizontal="center"/>
      <protection locked="0"/>
    </xf>
    <xf numFmtId="0" fontId="0" fillId="0" borderId="0" xfId="0" applyAlignment="1">
      <alignment horizontal="right"/>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horizontal="center"/>
    </xf>
    <xf numFmtId="38" fontId="12" fillId="0" borderId="17" xfId="17" applyFont="1" applyBorder="1" applyAlignment="1" applyProtection="1">
      <alignment horizontal="center" vertical="center"/>
      <protection locked="0"/>
    </xf>
    <xf numFmtId="0" fontId="11" fillId="0" borderId="25" xfId="0" applyFont="1" applyBorder="1" applyAlignment="1" applyProtection="1">
      <alignment horizontal="left"/>
      <protection locked="0"/>
    </xf>
    <xf numFmtId="38" fontId="9" fillId="0" borderId="26" xfId="17" applyFont="1" applyBorder="1" applyAlignment="1" applyProtection="1">
      <alignment horizontal="center" vertical="center"/>
      <protection locked="0"/>
    </xf>
    <xf numFmtId="0" fontId="0" fillId="0" borderId="27" xfId="0" applyBorder="1" applyAlignment="1" applyProtection="1">
      <alignment/>
      <protection locked="0"/>
    </xf>
    <xf numFmtId="0" fontId="4" fillId="0" borderId="10" xfId="0" applyFont="1" applyFill="1" applyBorder="1" applyAlignment="1" applyProtection="1">
      <alignment/>
      <protection locked="0"/>
    </xf>
    <xf numFmtId="38" fontId="4" fillId="0" borderId="10" xfId="17" applyFont="1" applyFill="1" applyBorder="1" applyAlignment="1" applyProtection="1">
      <alignment/>
      <protection locked="0"/>
    </xf>
    <xf numFmtId="0" fontId="11" fillId="0" borderId="28" xfId="0" applyFont="1" applyBorder="1" applyAlignment="1" applyProtection="1">
      <alignment horizontal="left"/>
      <protection/>
    </xf>
    <xf numFmtId="0" fontId="11" fillId="0" borderId="25" xfId="0" applyFont="1" applyBorder="1" applyAlignment="1" applyProtection="1">
      <alignment horizontal="left"/>
      <protection/>
    </xf>
    <xf numFmtId="0" fontId="11" fillId="0" borderId="29" xfId="0" applyFont="1" applyBorder="1" applyAlignment="1" applyProtection="1">
      <alignment horizontal="left"/>
      <protection locked="0"/>
    </xf>
    <xf numFmtId="0" fontId="11" fillId="0" borderId="30" xfId="0" applyFont="1" applyBorder="1" applyAlignment="1" applyProtection="1">
      <alignment horizontal="left"/>
      <protection locked="0"/>
    </xf>
    <xf numFmtId="181" fontId="0" fillId="0" borderId="0" xfId="0" applyNumberFormat="1" applyAlignment="1" applyProtection="1">
      <alignment/>
      <protection locked="0"/>
    </xf>
    <xf numFmtId="0" fontId="0" fillId="0" borderId="0" xfId="0" applyBorder="1" applyAlignment="1" applyProtection="1">
      <alignment/>
      <protection locked="0"/>
    </xf>
    <xf numFmtId="0" fontId="0" fillId="0" borderId="21" xfId="0" applyFont="1" applyBorder="1" applyAlignment="1" applyProtection="1">
      <alignment/>
      <protection locked="0"/>
    </xf>
    <xf numFmtId="0" fontId="0" fillId="0" borderId="0" xfId="0" applyFont="1" applyAlignment="1" applyProtection="1">
      <alignment/>
      <protection locked="0"/>
    </xf>
    <xf numFmtId="0" fontId="4" fillId="0" borderId="31" xfId="0" applyFont="1" applyBorder="1" applyAlignment="1" applyProtection="1">
      <alignment/>
      <protection locked="0"/>
    </xf>
    <xf numFmtId="0" fontId="4" fillId="0" borderId="32" xfId="0" applyFont="1" applyBorder="1" applyAlignment="1" applyProtection="1">
      <alignment/>
      <protection locked="0"/>
    </xf>
    <xf numFmtId="196" fontId="4" fillId="0" borderId="33" xfId="17" applyNumberFormat="1" applyFont="1" applyBorder="1" applyAlignment="1" applyProtection="1">
      <alignment/>
      <protection locked="0"/>
    </xf>
    <xf numFmtId="0" fontId="4" fillId="0" borderId="34" xfId="0" applyFont="1" applyBorder="1" applyAlignment="1" applyProtection="1">
      <alignment/>
      <protection locked="0"/>
    </xf>
    <xf numFmtId="38" fontId="12" fillId="0" borderId="26" xfId="17" applyFont="1" applyBorder="1" applyAlignment="1" applyProtection="1">
      <alignment horizontal="center" vertical="center"/>
      <protection locked="0"/>
    </xf>
    <xf numFmtId="38" fontId="12" fillId="0" borderId="16" xfId="17" applyFont="1" applyBorder="1" applyAlignment="1" applyProtection="1">
      <alignment horizontal="center" vertical="center"/>
      <protection locked="0"/>
    </xf>
    <xf numFmtId="38" fontId="12" fillId="0" borderId="35" xfId="17" applyFont="1" applyBorder="1" applyAlignment="1" applyProtection="1">
      <alignment horizontal="center" vertical="center"/>
      <protection locked="0"/>
    </xf>
    <xf numFmtId="0" fontId="0" fillId="0" borderId="22" xfId="0" applyBorder="1" applyAlignment="1" applyProtection="1">
      <alignment/>
      <protection locked="0"/>
    </xf>
    <xf numFmtId="0" fontId="0" fillId="0" borderId="36" xfId="0" applyFont="1" applyBorder="1" applyAlignment="1" applyProtection="1">
      <alignment/>
      <protection locked="0"/>
    </xf>
    <xf numFmtId="0" fontId="0" fillId="0" borderId="36" xfId="0" applyBorder="1" applyAlignment="1" applyProtection="1">
      <alignment/>
      <protection locked="0"/>
    </xf>
    <xf numFmtId="49" fontId="7" fillId="0" borderId="37" xfId="0" applyNumberFormat="1" applyFont="1" applyBorder="1" applyAlignment="1" applyProtection="1">
      <alignment horizontal="right"/>
      <protection locked="0"/>
    </xf>
    <xf numFmtId="49" fontId="7" fillId="0" borderId="9" xfId="0" applyNumberFormat="1" applyFont="1" applyBorder="1" applyAlignment="1" applyProtection="1">
      <alignment horizontal="right"/>
      <protection locked="0"/>
    </xf>
    <xf numFmtId="0" fontId="0" fillId="0" borderId="36" xfId="0" applyFont="1" applyBorder="1" applyAlignment="1" applyProtection="1">
      <alignment/>
      <protection locked="0"/>
    </xf>
    <xf numFmtId="0" fontId="0" fillId="0" borderId="0" xfId="0" applyFont="1" applyAlignment="1" applyProtection="1">
      <alignment/>
      <protection locked="0"/>
    </xf>
    <xf numFmtId="0" fontId="0" fillId="0" borderId="21" xfId="0" applyFont="1" applyBorder="1" applyAlignment="1" applyProtection="1">
      <alignment/>
      <protection locked="0"/>
    </xf>
    <xf numFmtId="0" fontId="4" fillId="2" borderId="5" xfId="0" applyFont="1" applyFill="1" applyBorder="1" applyAlignment="1" applyProtection="1">
      <alignment/>
      <protection locked="0"/>
    </xf>
    <xf numFmtId="196" fontId="4" fillId="2" borderId="7" xfId="17" applyNumberFormat="1" applyFont="1" applyFill="1" applyBorder="1" applyAlignment="1" applyProtection="1">
      <alignment/>
      <protection locked="0"/>
    </xf>
    <xf numFmtId="0" fontId="4" fillId="2" borderId="8" xfId="0" applyFont="1" applyFill="1" applyBorder="1" applyAlignment="1" applyProtection="1">
      <alignment/>
      <protection locked="0"/>
    </xf>
    <xf numFmtId="180" fontId="0" fillId="0" borderId="0" xfId="0" applyNumberFormat="1" applyAlignment="1" applyProtection="1">
      <alignment/>
      <protection locked="0"/>
    </xf>
    <xf numFmtId="38" fontId="12" fillId="0" borderId="38" xfId="17" applyFont="1" applyBorder="1" applyAlignment="1" applyProtection="1">
      <alignment horizontal="center" vertical="center"/>
      <protection locked="0"/>
    </xf>
    <xf numFmtId="0" fontId="0" fillId="0" borderId="23" xfId="0" applyBorder="1" applyAlignment="1" applyProtection="1">
      <alignment/>
      <protection locked="0"/>
    </xf>
    <xf numFmtId="0" fontId="1" fillId="0" borderId="0" xfId="16" applyAlignment="1" applyProtection="1">
      <alignment/>
      <protection locked="0"/>
    </xf>
    <xf numFmtId="197" fontId="10" fillId="2" borderId="28" xfId="0" applyNumberFormat="1" applyFont="1" applyFill="1" applyBorder="1" applyAlignment="1" applyProtection="1">
      <alignment horizontal="right"/>
      <protection locked="0"/>
    </xf>
    <xf numFmtId="197" fontId="10" fillId="2" borderId="39" xfId="0" applyNumberFormat="1" applyFont="1" applyFill="1" applyBorder="1" applyAlignment="1" applyProtection="1">
      <alignment horizontal="right"/>
      <protection locked="0"/>
    </xf>
    <xf numFmtId="197" fontId="10" fillId="2" borderId="40" xfId="0" applyNumberFormat="1" applyFont="1" applyFill="1" applyBorder="1" applyAlignment="1" applyProtection="1">
      <alignment horizontal="right"/>
      <protection locked="0"/>
    </xf>
    <xf numFmtId="0" fontId="0" fillId="2" borderId="10" xfId="0" applyFill="1" applyBorder="1" applyAlignment="1" applyProtection="1">
      <alignment horizontal="distributed" vertical="center"/>
      <protection locked="0"/>
    </xf>
    <xf numFmtId="0" fontId="0" fillId="2" borderId="16" xfId="0" applyFill="1" applyBorder="1" applyAlignment="1" applyProtection="1">
      <alignment horizontal="distributed"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4" fillId="0" borderId="41"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4" fillId="0" borderId="43" xfId="0" applyFont="1" applyBorder="1" applyAlignment="1" applyProtection="1">
      <alignment horizontal="center"/>
      <protection locked="0"/>
    </xf>
    <xf numFmtId="197" fontId="10" fillId="0" borderId="25" xfId="0" applyNumberFormat="1" applyFont="1" applyBorder="1" applyAlignment="1" applyProtection="1">
      <alignment horizontal="right"/>
      <protection locked="0"/>
    </xf>
    <xf numFmtId="197" fontId="10" fillId="0" borderId="44" xfId="0" applyNumberFormat="1" applyFont="1" applyBorder="1" applyAlignment="1" applyProtection="1">
      <alignment horizontal="right"/>
      <protection locked="0"/>
    </xf>
    <xf numFmtId="197" fontId="10" fillId="0" borderId="17" xfId="0" applyNumberFormat="1" applyFont="1" applyBorder="1" applyAlignment="1" applyProtection="1">
      <alignment horizontal="right"/>
      <protection locked="0"/>
    </xf>
    <xf numFmtId="0" fontId="4" fillId="0" borderId="45"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0" fillId="0" borderId="11"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0" fontId="8" fillId="0" borderId="0" xfId="0" applyFont="1" applyAlignment="1" applyProtection="1">
      <alignment horizontal="center"/>
      <protection locked="0"/>
    </xf>
    <xf numFmtId="0" fontId="6" fillId="0" borderId="46"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47" xfId="0" applyFont="1" applyBorder="1" applyAlignment="1" applyProtection="1">
      <alignment horizontal="left"/>
      <protection locked="0"/>
    </xf>
    <xf numFmtId="0" fontId="6" fillId="0" borderId="9" xfId="0" applyFont="1" applyBorder="1" applyAlignment="1" applyProtection="1">
      <alignment horizontal="left"/>
      <protection locked="0"/>
    </xf>
    <xf numFmtId="0" fontId="0" fillId="0" borderId="11" xfId="0" applyBorder="1" applyAlignment="1" applyProtection="1">
      <alignment horizontal="left"/>
      <protection locked="0"/>
    </xf>
    <xf numFmtId="0" fontId="0" fillId="0" borderId="10" xfId="0" applyBorder="1" applyAlignment="1" applyProtection="1">
      <alignment horizontal="left"/>
      <protection locked="0"/>
    </xf>
    <xf numFmtId="0" fontId="0" fillId="0" borderId="0" xfId="0" applyAlignment="1" applyProtection="1">
      <alignment horizontal="center"/>
      <protection locked="0"/>
    </xf>
    <xf numFmtId="49" fontId="10" fillId="2" borderId="10" xfId="0" applyNumberFormat="1" applyFont="1" applyFill="1" applyBorder="1" applyAlignment="1" applyProtection="1">
      <alignment horizontal="center"/>
      <protection locked="0"/>
    </xf>
    <xf numFmtId="49" fontId="10" fillId="2" borderId="16" xfId="0" applyNumberFormat="1" applyFont="1" applyFill="1" applyBorder="1" applyAlignment="1" applyProtection="1">
      <alignment horizontal="center"/>
      <protection locked="0"/>
    </xf>
    <xf numFmtId="197" fontId="10" fillId="0" borderId="29" xfId="0" applyNumberFormat="1" applyFont="1" applyBorder="1" applyAlignment="1" applyProtection="1">
      <alignment horizontal="right"/>
      <protection locked="0"/>
    </xf>
    <xf numFmtId="197" fontId="10" fillId="0" borderId="48" xfId="0" applyNumberFormat="1" applyFont="1" applyBorder="1" applyAlignment="1" applyProtection="1">
      <alignment horizontal="right"/>
      <protection locked="0"/>
    </xf>
    <xf numFmtId="197" fontId="10" fillId="0" borderId="26" xfId="0" applyNumberFormat="1" applyFont="1" applyBorder="1" applyAlignment="1" applyProtection="1">
      <alignment horizontal="right"/>
      <protection locked="0"/>
    </xf>
    <xf numFmtId="181" fontId="10" fillId="0" borderId="28" xfId="0" applyNumberFormat="1" applyFont="1" applyFill="1" applyBorder="1" applyAlignment="1" applyProtection="1">
      <alignment horizontal="right"/>
      <protection/>
    </xf>
    <xf numFmtId="181" fontId="10" fillId="0" borderId="39" xfId="0" applyNumberFormat="1" applyFont="1" applyFill="1" applyBorder="1" applyAlignment="1" applyProtection="1">
      <alignment horizontal="right"/>
      <protection/>
    </xf>
    <xf numFmtId="181" fontId="10" fillId="0" borderId="40" xfId="0" applyNumberFormat="1" applyFont="1" applyFill="1" applyBorder="1" applyAlignment="1" applyProtection="1">
      <alignment horizontal="right"/>
      <protection/>
    </xf>
    <xf numFmtId="181" fontId="10" fillId="0" borderId="25" xfId="0" applyNumberFormat="1" applyFont="1" applyFill="1" applyBorder="1" applyAlignment="1" applyProtection="1">
      <alignment horizontal="right"/>
      <protection/>
    </xf>
    <xf numFmtId="181" fontId="10" fillId="0" borderId="44" xfId="0" applyNumberFormat="1" applyFont="1" applyFill="1" applyBorder="1" applyAlignment="1" applyProtection="1">
      <alignment horizontal="right"/>
      <protection/>
    </xf>
    <xf numFmtId="181" fontId="10" fillId="0" borderId="17" xfId="0" applyNumberFormat="1" applyFont="1" applyFill="1" applyBorder="1" applyAlignment="1" applyProtection="1">
      <alignment horizontal="right"/>
      <protection/>
    </xf>
    <xf numFmtId="181" fontId="10" fillId="0" borderId="49" xfId="0" applyNumberFormat="1" applyFont="1" applyFill="1" applyBorder="1" applyAlignment="1" applyProtection="1">
      <alignment horizontal="right"/>
      <protection/>
    </xf>
    <xf numFmtId="181" fontId="10" fillId="0" borderId="50" xfId="0" applyNumberFormat="1" applyFont="1" applyFill="1" applyBorder="1" applyAlignment="1" applyProtection="1">
      <alignment horizontal="right"/>
      <protection/>
    </xf>
    <xf numFmtId="181" fontId="10" fillId="0" borderId="51" xfId="0" applyNumberFormat="1" applyFont="1" applyFill="1" applyBorder="1" applyAlignment="1" applyProtection="1">
      <alignment horizontal="right"/>
      <protection/>
    </xf>
    <xf numFmtId="181" fontId="10" fillId="0" borderId="29" xfId="0" applyNumberFormat="1" applyFont="1" applyFill="1" applyBorder="1" applyAlignment="1" applyProtection="1">
      <alignment horizontal="right"/>
      <protection/>
    </xf>
    <xf numFmtId="181" fontId="10" fillId="0" borderId="48" xfId="0" applyNumberFormat="1" applyFont="1" applyFill="1" applyBorder="1" applyAlignment="1" applyProtection="1">
      <alignment horizontal="right"/>
      <protection/>
    </xf>
    <xf numFmtId="181" fontId="10" fillId="0" borderId="26" xfId="0" applyNumberFormat="1" applyFont="1" applyFill="1" applyBorder="1" applyAlignment="1" applyProtection="1">
      <alignment horizontal="right"/>
      <protection/>
    </xf>
    <xf numFmtId="181" fontId="10" fillId="0" borderId="52" xfId="0" applyNumberFormat="1" applyFont="1" applyFill="1" applyBorder="1" applyAlignment="1" applyProtection="1">
      <alignment horizontal="right"/>
      <protection/>
    </xf>
    <xf numFmtId="181" fontId="10" fillId="0" borderId="53" xfId="0" applyNumberFormat="1" applyFont="1" applyFill="1" applyBorder="1" applyAlignment="1" applyProtection="1">
      <alignment horizontal="right"/>
      <protection/>
    </xf>
    <xf numFmtId="181" fontId="10" fillId="0" borderId="54" xfId="0" applyNumberFormat="1" applyFont="1" applyFill="1" applyBorder="1" applyAlignment="1" applyProtection="1">
      <alignment horizontal="right"/>
      <protection/>
    </xf>
    <xf numFmtId="181" fontId="10" fillId="0" borderId="55" xfId="0" applyNumberFormat="1" applyFont="1" applyFill="1" applyBorder="1" applyAlignment="1" applyProtection="1">
      <alignment horizontal="right"/>
      <protection/>
    </xf>
    <xf numFmtId="181" fontId="10" fillId="0" borderId="56" xfId="0" applyNumberFormat="1" applyFont="1" applyFill="1" applyBorder="1" applyAlignment="1" applyProtection="1">
      <alignment horizontal="right"/>
      <protection/>
    </xf>
    <xf numFmtId="181" fontId="10" fillId="0" borderId="57" xfId="0" applyNumberFormat="1" applyFont="1" applyFill="1" applyBorder="1" applyAlignment="1" applyProtection="1">
      <alignment horizontal="right"/>
      <protection/>
    </xf>
    <xf numFmtId="49" fontId="10" fillId="2" borderId="37" xfId="0" applyNumberFormat="1" applyFont="1" applyFill="1" applyBorder="1" applyAlignment="1" applyProtection="1">
      <alignment horizontal="center"/>
      <protection locked="0"/>
    </xf>
    <xf numFmtId="49" fontId="10" fillId="2" borderId="35" xfId="0" applyNumberFormat="1" applyFont="1" applyFill="1" applyBorder="1" applyAlignment="1" applyProtection="1">
      <alignment horizontal="center"/>
      <protection locked="0"/>
    </xf>
    <xf numFmtId="49" fontId="10" fillId="2" borderId="9" xfId="0" applyNumberFormat="1" applyFont="1" applyFill="1" applyBorder="1" applyAlignment="1" applyProtection="1">
      <alignment horizontal="center"/>
      <protection locked="0"/>
    </xf>
    <xf numFmtId="49" fontId="10" fillId="2" borderId="38"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16" fillId="0" borderId="58" xfId="0" applyFont="1" applyBorder="1" applyAlignment="1" applyProtection="1">
      <alignment horizontal="center"/>
      <protection locked="0"/>
    </xf>
    <xf numFmtId="0" fontId="16" fillId="0" borderId="59" xfId="0" applyFont="1" applyBorder="1" applyAlignment="1" applyProtection="1">
      <alignment horizontal="center"/>
      <protection locked="0"/>
    </xf>
    <xf numFmtId="0" fontId="16" fillId="0" borderId="60" xfId="0" applyFont="1" applyBorder="1" applyAlignment="1" applyProtection="1">
      <alignment horizontal="center"/>
      <protection locked="0"/>
    </xf>
    <xf numFmtId="181" fontId="17" fillId="0" borderId="58" xfId="0" applyNumberFormat="1" applyFont="1" applyFill="1" applyBorder="1" applyAlignment="1" applyProtection="1">
      <alignment horizontal="right"/>
      <protection/>
    </xf>
    <xf numFmtId="0" fontId="17" fillId="0" borderId="59" xfId="0" applyFont="1" applyFill="1" applyBorder="1" applyAlignment="1" applyProtection="1">
      <alignment horizontal="right"/>
      <protection/>
    </xf>
    <xf numFmtId="0" fontId="17" fillId="0" borderId="60" xfId="0" applyFont="1" applyFill="1" applyBorder="1" applyAlignment="1" applyProtection="1">
      <alignment horizontal="right"/>
      <protection/>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0" fillId="0" borderId="61" xfId="0" applyFont="1" applyFill="1" applyBorder="1" applyAlignment="1" applyProtection="1">
      <alignment horizontal="center"/>
      <protection locked="0"/>
    </xf>
    <xf numFmtId="0" fontId="10" fillId="0" borderId="62" xfId="0" applyFont="1" applyFill="1" applyBorder="1" applyAlignment="1" applyProtection="1">
      <alignment horizontal="center"/>
      <protection locked="0"/>
    </xf>
    <xf numFmtId="0" fontId="10" fillId="0" borderId="63" xfId="0" applyFont="1" applyFill="1" applyBorder="1" applyAlignment="1" applyProtection="1">
      <alignment horizontal="center"/>
      <protection locked="0"/>
    </xf>
    <xf numFmtId="0" fontId="10" fillId="0" borderId="37" xfId="0" applyFont="1" applyBorder="1" applyAlignment="1" applyProtection="1">
      <alignment horizontal="center"/>
      <protection locked="0"/>
    </xf>
    <xf numFmtId="0" fontId="0" fillId="0" borderId="16" xfId="0" applyBorder="1" applyAlignment="1" applyProtection="1">
      <alignment horizontal="distributed" vertical="center"/>
      <protection locked="0"/>
    </xf>
    <xf numFmtId="180" fontId="11" fillId="0" borderId="30" xfId="0" applyNumberFormat="1" applyFont="1" applyFill="1" applyBorder="1" applyAlignment="1" applyProtection="1">
      <alignment horizontal="right"/>
      <protection/>
    </xf>
    <xf numFmtId="180" fontId="11" fillId="0" borderId="64" xfId="0" applyNumberFormat="1" applyFont="1" applyFill="1" applyBorder="1" applyAlignment="1" applyProtection="1">
      <alignment horizontal="right"/>
      <protection/>
    </xf>
    <xf numFmtId="180" fontId="11" fillId="0" borderId="65" xfId="0" applyNumberFormat="1" applyFont="1" applyFill="1" applyBorder="1" applyAlignment="1" applyProtection="1">
      <alignment horizontal="right"/>
      <protection/>
    </xf>
    <xf numFmtId="180" fontId="11" fillId="0" borderId="45" xfId="0" applyNumberFormat="1" applyFont="1" applyFill="1" applyBorder="1" applyAlignment="1" applyProtection="1">
      <alignment horizontal="right"/>
      <protection/>
    </xf>
    <xf numFmtId="180" fontId="11" fillId="0" borderId="37" xfId="0" applyNumberFormat="1" applyFont="1" applyFill="1" applyBorder="1" applyAlignment="1" applyProtection="1">
      <alignment horizontal="right"/>
      <protection/>
    </xf>
    <xf numFmtId="180" fontId="11" fillId="0" borderId="35" xfId="0" applyNumberFormat="1" applyFont="1" applyFill="1" applyBorder="1" applyAlignment="1" applyProtection="1">
      <alignment horizontal="right"/>
      <protection/>
    </xf>
    <xf numFmtId="180" fontId="11" fillId="0" borderId="25" xfId="0" applyNumberFormat="1" applyFont="1" applyFill="1" applyBorder="1" applyAlignment="1" applyProtection="1">
      <alignment horizontal="right"/>
      <protection/>
    </xf>
    <xf numFmtId="180" fontId="11" fillId="0" borderId="44" xfId="0" applyNumberFormat="1" applyFont="1" applyFill="1" applyBorder="1" applyAlignment="1" applyProtection="1">
      <alignment horizontal="right"/>
      <protection/>
    </xf>
    <xf numFmtId="180" fontId="11" fillId="0" borderId="17" xfId="0" applyNumberFormat="1" applyFont="1" applyFill="1" applyBorder="1" applyAlignment="1" applyProtection="1">
      <alignment horizontal="right"/>
      <protection/>
    </xf>
    <xf numFmtId="0" fontId="6" fillId="0" borderId="0" xfId="0" applyFont="1" applyAlignment="1" applyProtection="1">
      <alignment horizontal="left"/>
      <protection locked="0"/>
    </xf>
    <xf numFmtId="0" fontId="0" fillId="0" borderId="9" xfId="0" applyBorder="1" applyAlignment="1" applyProtection="1">
      <alignment horizontal="left"/>
      <protection locked="0"/>
    </xf>
    <xf numFmtId="49" fontId="10" fillId="0" borderId="9"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49" fontId="10" fillId="0" borderId="37" xfId="0" applyNumberFormat="1" applyFont="1" applyBorder="1" applyAlignment="1" applyProtection="1">
      <alignment horizontal="center"/>
      <protection locked="0"/>
    </xf>
    <xf numFmtId="202" fontId="10" fillId="0" borderId="11" xfId="0" applyNumberFormat="1" applyFont="1" applyFill="1" applyBorder="1" applyAlignment="1" applyProtection="1">
      <alignment horizontal="right"/>
      <protection/>
    </xf>
    <xf numFmtId="202" fontId="10" fillId="0" borderId="10" xfId="0" applyNumberFormat="1" applyFont="1" applyFill="1" applyBorder="1" applyAlignment="1" applyProtection="1">
      <alignment horizontal="right"/>
      <protection/>
    </xf>
    <xf numFmtId="202" fontId="10" fillId="0" borderId="16" xfId="0" applyNumberFormat="1" applyFont="1" applyFill="1" applyBorder="1" applyAlignment="1" applyProtection="1">
      <alignment horizontal="right"/>
      <protection/>
    </xf>
    <xf numFmtId="197" fontId="10" fillId="0" borderId="28" xfId="0" applyNumberFormat="1" applyFont="1" applyBorder="1" applyAlignment="1" applyProtection="1">
      <alignment horizontal="right"/>
      <protection locked="0"/>
    </xf>
    <xf numFmtId="197" fontId="10" fillId="0" borderId="39" xfId="0" applyNumberFormat="1" applyFont="1" applyBorder="1" applyAlignment="1" applyProtection="1">
      <alignment horizontal="right"/>
      <protection locked="0"/>
    </xf>
    <xf numFmtId="197" fontId="10" fillId="0" borderId="40" xfId="0" applyNumberFormat="1" applyFont="1" applyBorder="1" applyAlignment="1" applyProtection="1">
      <alignment horizontal="right"/>
      <protection locked="0"/>
    </xf>
    <xf numFmtId="49" fontId="10" fillId="0" borderId="9" xfId="0" applyNumberFormat="1" applyFont="1" applyBorder="1" applyAlignment="1" applyProtection="1">
      <alignment horizontal="center"/>
      <protection/>
    </xf>
    <xf numFmtId="49" fontId="10" fillId="0" borderId="10" xfId="0" applyNumberFormat="1" applyFont="1" applyBorder="1" applyAlignment="1" applyProtection="1">
      <alignment horizontal="center"/>
      <protection/>
    </xf>
    <xf numFmtId="49" fontId="10" fillId="0" borderId="37" xfId="0" applyNumberFormat="1" applyFont="1" applyBorder="1" applyAlignment="1" applyProtection="1">
      <alignment horizontal="center"/>
      <protection/>
    </xf>
    <xf numFmtId="0" fontId="10" fillId="0" borderId="37" xfId="0" applyNumberFormat="1" applyFont="1" applyBorder="1" applyAlignment="1" applyProtection="1">
      <alignment horizontal="center"/>
      <protection/>
    </xf>
    <xf numFmtId="0" fontId="10" fillId="0" borderId="9" xfId="0" applyNumberFormat="1" applyFont="1" applyBorder="1" applyAlignment="1" applyProtection="1">
      <alignment horizontal="center"/>
      <protection/>
    </xf>
    <xf numFmtId="203" fontId="10" fillId="0" borderId="37" xfId="0" applyNumberFormat="1" applyFont="1" applyBorder="1" applyAlignment="1" applyProtection="1">
      <alignment horizontal="center"/>
      <protection/>
    </xf>
    <xf numFmtId="203" fontId="10" fillId="0" borderId="9" xfId="0" applyNumberFormat="1" applyFont="1" applyBorder="1" applyAlignment="1" applyProtection="1">
      <alignment horizontal="center"/>
      <protection/>
    </xf>
    <xf numFmtId="181" fontId="10" fillId="0" borderId="58" xfId="0" applyNumberFormat="1" applyFont="1" applyFill="1" applyBorder="1" applyAlignment="1" applyProtection="1">
      <alignment horizontal="right"/>
      <protection/>
    </xf>
    <xf numFmtId="0" fontId="10" fillId="0" borderId="59" xfId="0" applyFont="1" applyFill="1" applyBorder="1" applyAlignment="1" applyProtection="1">
      <alignment horizontal="right"/>
      <protection/>
    </xf>
    <xf numFmtId="0" fontId="10" fillId="0" borderId="60" xfId="0" applyFont="1" applyFill="1" applyBorder="1" applyAlignment="1" applyProtection="1">
      <alignment horizontal="right"/>
      <protection/>
    </xf>
    <xf numFmtId="0" fontId="10" fillId="0" borderId="11"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16" xfId="0" applyFont="1" applyFill="1" applyBorder="1" applyAlignment="1" applyProtection="1">
      <alignment horizontal="center"/>
      <protection locked="0"/>
    </xf>
    <xf numFmtId="181" fontId="10" fillId="0" borderId="11" xfId="0" applyNumberFormat="1" applyFont="1" applyFill="1" applyBorder="1" applyAlignment="1" applyProtection="1">
      <alignment horizontal="right"/>
      <protection/>
    </xf>
    <xf numFmtId="181" fontId="10" fillId="0" borderId="10" xfId="0" applyNumberFormat="1" applyFont="1" applyFill="1" applyBorder="1" applyAlignment="1" applyProtection="1">
      <alignment horizontal="right"/>
      <protection/>
    </xf>
    <xf numFmtId="181" fontId="10" fillId="0" borderId="16" xfId="0" applyNumberFormat="1" applyFont="1" applyFill="1" applyBorder="1" applyAlignment="1" applyProtection="1">
      <alignment horizontal="right"/>
      <protection/>
    </xf>
    <xf numFmtId="181" fontId="10" fillId="0" borderId="45" xfId="0" applyNumberFormat="1" applyFont="1" applyFill="1" applyBorder="1" applyAlignment="1" applyProtection="1">
      <alignment horizontal="right"/>
      <protection/>
    </xf>
    <xf numFmtId="181" fontId="10" fillId="0" borderId="37" xfId="0" applyNumberFormat="1" applyFont="1" applyFill="1" applyBorder="1" applyAlignment="1" applyProtection="1">
      <alignment horizontal="right"/>
      <protection/>
    </xf>
    <xf numFmtId="181" fontId="10" fillId="0" borderId="35" xfId="0" applyNumberFormat="1" applyFont="1" applyFill="1" applyBorder="1" applyAlignment="1" applyProtection="1">
      <alignment horizontal="right"/>
      <protection/>
    </xf>
    <xf numFmtId="0" fontId="4" fillId="0" borderId="16"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58" xfId="0" applyFont="1" applyBorder="1" applyAlignment="1" applyProtection="1">
      <alignment horizontal="center"/>
      <protection locked="0"/>
    </xf>
    <xf numFmtId="0" fontId="4" fillId="0" borderId="59" xfId="0" applyFont="1" applyBorder="1" applyAlignment="1" applyProtection="1">
      <alignment horizontal="center"/>
      <protection locked="0"/>
    </xf>
    <xf numFmtId="0" fontId="4" fillId="0" borderId="60" xfId="0" applyFont="1" applyBorder="1" applyAlignment="1" applyProtection="1">
      <alignment horizont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ont>
        <color rgb="FFFFFFFF"/>
      </font>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180975</xdr:colOff>
      <xdr:row>9</xdr:row>
      <xdr:rowOff>0</xdr:rowOff>
    </xdr:from>
    <xdr:to>
      <xdr:col>22</xdr:col>
      <xdr:colOff>142875</xdr:colOff>
      <xdr:row>9</xdr:row>
      <xdr:rowOff>228600</xdr:rowOff>
    </xdr:to>
    <xdr:sp>
      <xdr:nvSpPr>
        <xdr:cNvPr id="3" name="Oval 3"/>
        <xdr:cNvSpPr>
          <a:spLocks/>
        </xdr:cNvSpPr>
      </xdr:nvSpPr>
      <xdr:spPr>
        <a:xfrm>
          <a:off x="6686550" y="1990725"/>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12</xdr:row>
      <xdr:rowOff>0</xdr:rowOff>
    </xdr:from>
    <xdr:to>
      <xdr:col>23</xdr:col>
      <xdr:colOff>76200</xdr:colOff>
      <xdr:row>12</xdr:row>
      <xdr:rowOff>0</xdr:rowOff>
    </xdr:to>
    <xdr:sp>
      <xdr:nvSpPr>
        <xdr:cNvPr id="4" name="Oval 4"/>
        <xdr:cNvSpPr>
          <a:spLocks/>
        </xdr:cNvSpPr>
      </xdr:nvSpPr>
      <xdr:spPr>
        <a:xfrm>
          <a:off x="6610350" y="2943225"/>
          <a:ext cx="685800" cy="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12</xdr:row>
      <xdr:rowOff>0</xdr:rowOff>
    </xdr:from>
    <xdr:to>
      <xdr:col>23</xdr:col>
      <xdr:colOff>76200</xdr:colOff>
      <xdr:row>12</xdr:row>
      <xdr:rowOff>0</xdr:rowOff>
    </xdr:to>
    <xdr:sp>
      <xdr:nvSpPr>
        <xdr:cNvPr id="5" name="Oval 5"/>
        <xdr:cNvSpPr>
          <a:spLocks/>
        </xdr:cNvSpPr>
      </xdr:nvSpPr>
      <xdr:spPr>
        <a:xfrm>
          <a:off x="6610350" y="2943225"/>
          <a:ext cx="685800" cy="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3"/>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1"/>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180975</xdr:colOff>
      <xdr:row>9</xdr:row>
      <xdr:rowOff>0</xdr:rowOff>
    </xdr:from>
    <xdr:to>
      <xdr:col>22</xdr:col>
      <xdr:colOff>142875</xdr:colOff>
      <xdr:row>9</xdr:row>
      <xdr:rowOff>228600</xdr:rowOff>
    </xdr:to>
    <xdr:sp>
      <xdr:nvSpPr>
        <xdr:cNvPr id="3" name="Oval 4"/>
        <xdr:cNvSpPr>
          <a:spLocks/>
        </xdr:cNvSpPr>
      </xdr:nvSpPr>
      <xdr:spPr>
        <a:xfrm>
          <a:off x="6686550" y="1990725"/>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142875</xdr:rowOff>
    </xdr:from>
    <xdr:to>
      <xdr:col>23</xdr:col>
      <xdr:colOff>76200</xdr:colOff>
      <xdr:row>39</xdr:row>
      <xdr:rowOff>200025</xdr:rowOff>
    </xdr:to>
    <xdr:sp>
      <xdr:nvSpPr>
        <xdr:cNvPr id="4" name="Oval 6"/>
        <xdr:cNvSpPr>
          <a:spLocks/>
        </xdr:cNvSpPr>
      </xdr:nvSpPr>
      <xdr:spPr>
        <a:xfrm>
          <a:off x="6610350" y="1150620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285750</xdr:rowOff>
    </xdr:from>
    <xdr:to>
      <xdr:col>23</xdr:col>
      <xdr:colOff>76200</xdr:colOff>
      <xdr:row>37</xdr:row>
      <xdr:rowOff>228600</xdr:rowOff>
    </xdr:to>
    <xdr:sp>
      <xdr:nvSpPr>
        <xdr:cNvPr id="5" name="Oval 7"/>
        <xdr:cNvSpPr>
          <a:spLocks/>
        </xdr:cNvSpPr>
      </xdr:nvSpPr>
      <xdr:spPr>
        <a:xfrm>
          <a:off x="6610350" y="11001375"/>
          <a:ext cx="685800" cy="2667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3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38"/>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39"/>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8</xdr:row>
      <xdr:rowOff>247650</xdr:rowOff>
    </xdr:from>
    <xdr:to>
      <xdr:col>11</xdr:col>
      <xdr:colOff>95250</xdr:colOff>
      <xdr:row>9</xdr:row>
      <xdr:rowOff>190500</xdr:rowOff>
    </xdr:to>
    <xdr:sp>
      <xdr:nvSpPr>
        <xdr:cNvPr id="1" name="Oval 3"/>
        <xdr:cNvSpPr>
          <a:spLocks/>
        </xdr:cNvSpPr>
      </xdr:nvSpPr>
      <xdr:spPr>
        <a:xfrm>
          <a:off x="3200400" y="1952625"/>
          <a:ext cx="6858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8</xdr:col>
      <xdr:colOff>104775</xdr:colOff>
      <xdr:row>24</xdr:row>
      <xdr:rowOff>142875</xdr:rowOff>
    </xdr:from>
    <xdr:to>
      <xdr:col>11</xdr:col>
      <xdr:colOff>76200</xdr:colOff>
      <xdr:row>25</xdr:row>
      <xdr:rowOff>200025</xdr:rowOff>
    </xdr:to>
    <xdr:sp>
      <xdr:nvSpPr>
        <xdr:cNvPr id="2" name="Oval 4"/>
        <xdr:cNvSpPr>
          <a:spLocks/>
        </xdr:cNvSpPr>
      </xdr:nvSpPr>
      <xdr:spPr>
        <a:xfrm>
          <a:off x="3181350" y="697230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11</xdr:col>
      <xdr:colOff>1676400</xdr:colOff>
      <xdr:row>2</xdr:row>
      <xdr:rowOff>95250</xdr:rowOff>
    </xdr:from>
    <xdr:to>
      <xdr:col>12</xdr:col>
      <xdr:colOff>152400</xdr:colOff>
      <xdr:row>3</xdr:row>
      <xdr:rowOff>19050</xdr:rowOff>
    </xdr:to>
    <xdr:sp>
      <xdr:nvSpPr>
        <xdr:cNvPr id="3" name="Rectangle 9"/>
        <xdr:cNvSpPr>
          <a:spLocks/>
        </xdr:cNvSpPr>
      </xdr:nvSpPr>
      <xdr:spPr>
        <a:xfrm>
          <a:off x="5467350" y="71437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11</xdr:col>
      <xdr:colOff>1676400</xdr:colOff>
      <xdr:row>3</xdr:row>
      <xdr:rowOff>95250</xdr:rowOff>
    </xdr:from>
    <xdr:to>
      <xdr:col>12</xdr:col>
      <xdr:colOff>152400</xdr:colOff>
      <xdr:row>5</xdr:row>
      <xdr:rowOff>19050</xdr:rowOff>
    </xdr:to>
    <xdr:sp>
      <xdr:nvSpPr>
        <xdr:cNvPr id="4" name="Rectangle 10"/>
        <xdr:cNvSpPr>
          <a:spLocks/>
        </xdr:cNvSpPr>
      </xdr:nvSpPr>
      <xdr:spPr>
        <a:xfrm>
          <a:off x="5467350" y="101917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76200</xdr:colOff>
      <xdr:row>0</xdr:row>
      <xdr:rowOff>276225</xdr:rowOff>
    </xdr:from>
    <xdr:to>
      <xdr:col>0</xdr:col>
      <xdr:colOff>1600200</xdr:colOff>
      <xdr:row>3</xdr:row>
      <xdr:rowOff>66675</xdr:rowOff>
    </xdr:to>
    <xdr:sp>
      <xdr:nvSpPr>
        <xdr:cNvPr id="5" name="Rectangle 15"/>
        <xdr:cNvSpPr>
          <a:spLocks/>
        </xdr:cNvSpPr>
      </xdr:nvSpPr>
      <xdr:spPr>
        <a:xfrm>
          <a:off x="76200" y="276225"/>
          <a:ext cx="1524000" cy="714375"/>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棚卸表とともに組合へ提出してください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13"/>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8"/>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9"/>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20"/>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wa.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3"/>
  <dimension ref="A1:AH45"/>
  <sheetViews>
    <sheetView showGridLines="0" workbookViewId="0" topLeftCell="A1">
      <pane ySplit="9" topLeftCell="BM10" activePane="bottomLeft" state="frozen"/>
      <selection pane="topLeft" activeCell="B50" sqref="B50"/>
      <selection pane="bottomLeft" activeCell="A10" sqref="A10"/>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26" width="15.50390625" style="10" hidden="1" customWidth="1"/>
    <col min="27" max="28" width="9.00390625" style="10" hidden="1" customWidth="1"/>
    <col min="29" max="31" width="11.625" style="10" hidden="1" customWidth="1"/>
    <col min="32" max="32" width="9.00390625" style="10" hidden="1" customWidth="1"/>
    <col min="33" max="33" width="10.75390625" style="10" customWidth="1"/>
    <col min="34"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01" t="s">
        <v>9</v>
      </c>
      <c r="O2" s="102"/>
      <c r="P2" s="102"/>
      <c r="Q2" s="102"/>
      <c r="R2" s="102"/>
      <c r="S2" s="104" t="s">
        <v>30</v>
      </c>
      <c r="T2" s="104"/>
      <c r="U2" s="104"/>
      <c r="V2" s="104"/>
      <c r="W2" s="104"/>
      <c r="X2" s="105"/>
    </row>
    <row r="3" spans="14:24" ht="24" customHeight="1">
      <c r="N3" s="101" t="s">
        <v>10</v>
      </c>
      <c r="O3" s="102"/>
      <c r="P3" s="102"/>
      <c r="Q3" s="102"/>
      <c r="R3" s="102"/>
      <c r="S3" s="104" t="s">
        <v>31</v>
      </c>
      <c r="T3" s="104"/>
      <c r="U3" s="104"/>
      <c r="V3" s="104"/>
      <c r="W3" s="104"/>
      <c r="X3" s="105"/>
    </row>
    <row r="4" spans="1:24" ht="12" customHeight="1">
      <c r="A4" s="103" t="s">
        <v>50</v>
      </c>
      <c r="B4" s="103"/>
      <c r="N4" s="97" t="s">
        <v>11</v>
      </c>
      <c r="O4" s="98"/>
      <c r="P4" s="98"/>
      <c r="Q4" s="98"/>
      <c r="R4" s="51"/>
      <c r="S4" s="127" t="s">
        <v>32</v>
      </c>
      <c r="T4" s="127"/>
      <c r="U4" s="127"/>
      <c r="V4" s="127"/>
      <c r="W4" s="127"/>
      <c r="X4" s="128"/>
    </row>
    <row r="5" spans="1:24" ht="12" customHeight="1">
      <c r="A5" s="103"/>
      <c r="B5" s="103"/>
      <c r="N5" s="99" t="s">
        <v>12</v>
      </c>
      <c r="O5" s="100"/>
      <c r="P5" s="100"/>
      <c r="Q5" s="100"/>
      <c r="R5" s="12"/>
      <c r="S5" s="129"/>
      <c r="T5" s="129"/>
      <c r="U5" s="129"/>
      <c r="V5" s="129"/>
      <c r="W5" s="129"/>
      <c r="X5" s="130"/>
    </row>
    <row r="6" ht="6.75" customHeight="1"/>
    <row r="7" spans="1:24" ht="22.5" customHeight="1">
      <c r="A7" s="94" t="s">
        <v>15</v>
      </c>
      <c r="B7" s="95"/>
      <c r="C7" s="95"/>
      <c r="D7" s="95"/>
      <c r="E7" s="13"/>
      <c r="F7" s="13"/>
      <c r="G7" s="13"/>
      <c r="H7" s="13"/>
      <c r="I7" s="13"/>
      <c r="J7" s="13"/>
      <c r="K7" s="13"/>
      <c r="L7" s="13"/>
      <c r="M7" s="13"/>
      <c r="N7" s="79" t="s">
        <v>40</v>
      </c>
      <c r="O7" s="79"/>
      <c r="P7" s="79"/>
      <c r="Q7" s="79"/>
      <c r="R7" s="79"/>
      <c r="S7" s="79"/>
      <c r="T7" s="79"/>
      <c r="U7" s="79"/>
      <c r="V7" s="79"/>
      <c r="W7" s="79"/>
      <c r="X7" s="80"/>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 customHeight="1">
      <c r="A10" s="69" t="s">
        <v>33</v>
      </c>
      <c r="B10" s="7"/>
      <c r="C10" s="70">
        <v>1500</v>
      </c>
      <c r="D10" s="71" t="s">
        <v>34</v>
      </c>
      <c r="E10" s="76">
        <v>11525.36</v>
      </c>
      <c r="F10" s="77"/>
      <c r="G10" s="77"/>
      <c r="H10" s="77"/>
      <c r="I10" s="77"/>
      <c r="J10" s="77"/>
      <c r="K10" s="77"/>
      <c r="L10" s="77"/>
      <c r="M10" s="78"/>
      <c r="N10" s="109">
        <f aca="true" t="shared" si="0" ref="N10:N34">IF(E10="","",ROUND(C10*E10,1))</f>
        <v>17288040</v>
      </c>
      <c r="O10" s="110"/>
      <c r="P10" s="110"/>
      <c r="Q10" s="110"/>
      <c r="R10" s="110"/>
      <c r="S10" s="110"/>
      <c r="T10" s="110"/>
      <c r="U10" s="110"/>
      <c r="V10" s="111"/>
      <c r="W10" s="40" t="s">
        <v>35</v>
      </c>
      <c r="X10" s="25"/>
      <c r="AB10" s="10" t="s">
        <v>28</v>
      </c>
      <c r="AC10" s="10">
        <f>IF($N$7="消　費　税　込　み",N10,IF(W10="込",N10,""))</f>
        <v>17288040</v>
      </c>
      <c r="AD10" s="72">
        <f>IF(C10="","",(IF(W10="込",ROUND(N10/1.05,1),IF($N$7="消　費　税　込　み",ROUND(N10/1.05,1),""))))</f>
        <v>16464800</v>
      </c>
      <c r="AE10" s="72">
        <f>IF($N$7="消　費　税　込　み","",IF(W10="込","",N10))</f>
      </c>
    </row>
    <row r="11" spans="1:31" ht="25.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aca="true" t="shared" si="1" ref="AC11:AC35">IF($N$7="消　費　税　込　み",N11,IF(W11="込",N11,""))</f>
      </c>
      <c r="AD11" s="72">
        <f aca="true" t="shared" si="2" ref="AD11:AD35">IF(C11="","",(IF(W11="込",ROUND(N11/1.05,1),IF($N$7="消　費　税　込　み",ROUND(N11/1.05,1),""))))</f>
      </c>
      <c r="AE11" s="72">
        <f aca="true" t="shared" si="3" ref="AE11:AE35">IF($N$7="消　費　税　込　み","",IF(W11="込","",N11))</f>
      </c>
    </row>
    <row r="12" spans="1:31" ht="25.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4"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c r="AF13" s="10">
        <f aca="true" t="shared" si="4" ref="AF13:AF35">IF($N$7="消　費　税　込　み",N13,IF(W13="込",N13,""))</f>
      </c>
      <c r="AG13" s="72">
        <f aca="true" t="shared" si="5" ref="AG13:AG35">IF(C13="","",(IF(W13="込",ROUND(N13/1.05,1),IF($N$7="消　費　税　込　み",ROUND(N13/1.05,1),""))))</f>
      </c>
      <c r="AH13" s="72">
        <f aca="true" t="shared" si="6" ref="AH13:AH35">IF($N$7="消　費　税　込　み","",IF(W13="込","",N13))</f>
      </c>
    </row>
    <row r="14" spans="1:34"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c r="AF14" s="10">
        <f t="shared" si="4"/>
      </c>
      <c r="AG14" s="72">
        <f t="shared" si="5"/>
      </c>
      <c r="AH14" s="72">
        <f t="shared" si="6"/>
      </c>
    </row>
    <row r="15" spans="1:34"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c r="AF15" s="10">
        <f t="shared" si="4"/>
      </c>
      <c r="AG15" s="72">
        <f t="shared" si="5"/>
      </c>
      <c r="AH15" s="72">
        <f t="shared" si="6"/>
      </c>
    </row>
    <row r="16" spans="1:34"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c r="AF16" s="10">
        <f t="shared" si="4"/>
      </c>
      <c r="AG16" s="72">
        <f t="shared" si="5"/>
      </c>
      <c r="AH16" s="72">
        <f t="shared" si="6"/>
      </c>
    </row>
    <row r="17" spans="1:34"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c r="AF17" s="10">
        <f t="shared" si="4"/>
      </c>
      <c r="AG17" s="72">
        <f t="shared" si="5"/>
      </c>
      <c r="AH17" s="72">
        <f t="shared" si="6"/>
      </c>
    </row>
    <row r="18" spans="1:34"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c r="AF18" s="10">
        <f t="shared" si="4"/>
      </c>
      <c r="AG18" s="72">
        <f t="shared" si="5"/>
      </c>
      <c r="AH18" s="72">
        <f t="shared" si="6"/>
      </c>
    </row>
    <row r="19" spans="1:34"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c r="AF19" s="10">
        <f t="shared" si="4"/>
      </c>
      <c r="AG19" s="72">
        <f t="shared" si="5"/>
      </c>
      <c r="AH19" s="72">
        <f t="shared" si="6"/>
      </c>
    </row>
    <row r="20" spans="1:34"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c r="AF20" s="10">
        <f t="shared" si="4"/>
      </c>
      <c r="AG20" s="72">
        <f t="shared" si="5"/>
      </c>
      <c r="AH20" s="72">
        <f t="shared" si="6"/>
      </c>
    </row>
    <row r="21" spans="1:34"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c r="AF21" s="10">
        <f t="shared" si="4"/>
      </c>
      <c r="AG21" s="72">
        <f t="shared" si="5"/>
      </c>
      <c r="AH21" s="72">
        <f t="shared" si="6"/>
      </c>
    </row>
    <row r="22" spans="1:34"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c r="AF22" s="10">
        <f t="shared" si="4"/>
      </c>
      <c r="AG22" s="72">
        <f t="shared" si="5"/>
      </c>
      <c r="AH22" s="72">
        <f t="shared" si="6"/>
      </c>
    </row>
    <row r="23" spans="1:34"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c r="AF23" s="10">
        <f t="shared" si="4"/>
      </c>
      <c r="AG23" s="72">
        <f t="shared" si="5"/>
      </c>
      <c r="AH23" s="72">
        <f t="shared" si="6"/>
      </c>
    </row>
    <row r="24" spans="1:34"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c r="AF24" s="10">
        <f t="shared" si="4"/>
      </c>
      <c r="AG24" s="72">
        <f t="shared" si="5"/>
      </c>
      <c r="AH24" s="72">
        <f t="shared" si="6"/>
      </c>
    </row>
    <row r="25" spans="1:34"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c r="AF25" s="10">
        <f t="shared" si="4"/>
      </c>
      <c r="AG25" s="72">
        <f t="shared" si="5"/>
      </c>
      <c r="AH25" s="72">
        <f t="shared" si="6"/>
      </c>
    </row>
    <row r="26" spans="1:34"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c r="AF26" s="10">
        <f t="shared" si="4"/>
      </c>
      <c r="AG26" s="72">
        <f t="shared" si="5"/>
      </c>
      <c r="AH26" s="72">
        <f t="shared" si="6"/>
      </c>
    </row>
    <row r="27" spans="1:34"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c r="AF27" s="10">
        <f t="shared" si="4"/>
      </c>
      <c r="AG27" s="72">
        <f t="shared" si="5"/>
      </c>
      <c r="AH27" s="72">
        <f t="shared" si="6"/>
      </c>
    </row>
    <row r="28" spans="1:34"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c r="AF28" s="10">
        <f t="shared" si="4"/>
      </c>
      <c r="AG28" s="72">
        <f t="shared" si="5"/>
      </c>
      <c r="AH28" s="72">
        <f t="shared" si="6"/>
      </c>
    </row>
    <row r="29" spans="1:34"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c r="AF29" s="10">
        <f t="shared" si="4"/>
      </c>
      <c r="AG29" s="72">
        <f t="shared" si="5"/>
      </c>
      <c r="AH29" s="72">
        <f t="shared" si="6"/>
      </c>
    </row>
    <row r="30" spans="1:34"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c r="AF30" s="10">
        <f t="shared" si="4"/>
      </c>
      <c r="AG30" s="72">
        <f t="shared" si="5"/>
      </c>
      <c r="AH30" s="72">
        <f t="shared" si="6"/>
      </c>
    </row>
    <row r="31" spans="1:34"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c r="AF31" s="10">
        <f t="shared" si="4"/>
      </c>
      <c r="AG31" s="72">
        <f t="shared" si="5"/>
      </c>
      <c r="AH31" s="72">
        <f t="shared" si="6"/>
      </c>
    </row>
    <row r="32" spans="1:34"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c r="AF32" s="10">
        <f t="shared" si="4"/>
      </c>
      <c r="AG32" s="72">
        <f t="shared" si="5"/>
      </c>
      <c r="AH32" s="72">
        <f t="shared" si="6"/>
      </c>
    </row>
    <row r="33" spans="1:34"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c r="AF33" s="10">
        <f t="shared" si="4"/>
      </c>
      <c r="AG33" s="72">
        <f t="shared" si="5"/>
      </c>
      <c r="AH33" s="72">
        <f t="shared" si="6"/>
      </c>
    </row>
    <row r="34" spans="1:34"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c r="AF34" s="10">
        <f t="shared" si="4"/>
      </c>
      <c r="AG34" s="72">
        <f t="shared" si="5"/>
      </c>
      <c r="AH34" s="72">
        <f t="shared" si="6"/>
      </c>
    </row>
    <row r="35" spans="1:34" ht="24.75" customHeight="1" thickBot="1">
      <c r="A35" s="54"/>
      <c r="B35" s="55"/>
      <c r="C35" s="56"/>
      <c r="D35" s="57"/>
      <c r="E35" s="106"/>
      <c r="F35" s="107"/>
      <c r="G35" s="107"/>
      <c r="H35" s="107"/>
      <c r="I35" s="107"/>
      <c r="J35" s="107"/>
      <c r="K35" s="107"/>
      <c r="L35" s="107"/>
      <c r="M35" s="108"/>
      <c r="N35" s="118">
        <f>IF(E35="","",ROUND(C35*E35,1))</f>
      </c>
      <c r="O35" s="119"/>
      <c r="P35" s="119"/>
      <c r="Q35" s="119"/>
      <c r="R35" s="119"/>
      <c r="S35" s="119"/>
      <c r="T35" s="119"/>
      <c r="U35" s="119"/>
      <c r="V35" s="120"/>
      <c r="W35" s="58"/>
      <c r="X35" s="43"/>
      <c r="AC35" s="10">
        <f t="shared" si="1"/>
      </c>
      <c r="AD35" s="72">
        <f t="shared" si="2"/>
      </c>
      <c r="AE35" s="72">
        <f t="shared" si="3"/>
      </c>
      <c r="AF35" s="10">
        <f t="shared" si="4"/>
      </c>
      <c r="AG35" s="72">
        <f t="shared" si="5"/>
      </c>
      <c r="AH35" s="72">
        <f t="shared" si="6"/>
      </c>
    </row>
    <row r="36" spans="1:33" ht="24.75" customHeight="1">
      <c r="A36" s="90" t="s">
        <v>41</v>
      </c>
      <c r="B36" s="91"/>
      <c r="C36" s="91"/>
      <c r="D36" s="91"/>
      <c r="E36" s="91"/>
      <c r="F36" s="91"/>
      <c r="G36" s="91"/>
      <c r="H36" s="91"/>
      <c r="I36" s="91"/>
      <c r="J36" s="91"/>
      <c r="K36" s="91"/>
      <c r="L36" s="91"/>
      <c r="M36" s="91"/>
      <c r="N36" s="121">
        <f>SUM(AC10:AC35)</f>
        <v>17288040</v>
      </c>
      <c r="O36" s="122"/>
      <c r="P36" s="122"/>
      <c r="Q36" s="122"/>
      <c r="R36" s="122"/>
      <c r="S36" s="122"/>
      <c r="T36" s="122"/>
      <c r="U36" s="122"/>
      <c r="V36" s="123"/>
      <c r="W36" s="60"/>
      <c r="X36" s="61"/>
      <c r="AD36" s="10">
        <f>IF(W36="込",ROUND(N36/1.05,1),"")</f>
      </c>
      <c r="AG36" s="10">
        <f>IF(W36="込",ROUND(N36/1.05,1),"")</f>
      </c>
    </row>
    <row r="37" spans="1:33"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c r="AG37" s="10">
        <f>IF(W37="込",ROUND(N37/1.05,1),"")</f>
      </c>
    </row>
    <row r="38" spans="1:24" ht="24.75" customHeight="1" thickBot="1">
      <c r="A38" s="84" t="s">
        <v>43</v>
      </c>
      <c r="B38" s="85"/>
      <c r="C38" s="85"/>
      <c r="D38" s="85"/>
      <c r="E38" s="85"/>
      <c r="F38" s="85"/>
      <c r="G38" s="85"/>
      <c r="H38" s="85"/>
      <c r="I38" s="85"/>
      <c r="J38" s="85"/>
      <c r="K38" s="85"/>
      <c r="L38" s="85"/>
      <c r="M38" s="86"/>
      <c r="N38" s="115">
        <f>SUM(N36:V37)</f>
        <v>17288040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16464800</v>
      </c>
      <c r="O39" s="136"/>
      <c r="P39" s="136"/>
      <c r="Q39" s="136"/>
      <c r="R39" s="136"/>
      <c r="S39" s="136"/>
      <c r="T39" s="136"/>
      <c r="U39" s="136"/>
      <c r="V39" s="137"/>
      <c r="W39" s="66"/>
      <c r="X39" s="63"/>
      <c r="Z39" s="50">
        <f>$N$39</f>
        <v>16464800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row r="45" spans="1:2" ht="13.5">
      <c r="A45" s="10" t="s">
        <v>45</v>
      </c>
      <c r="B45" s="75" t="s">
        <v>46</v>
      </c>
    </row>
  </sheetData>
  <sheetProtection sheet="1" objects="1" scenarios="1"/>
  <mergeCells count="76">
    <mergeCell ref="A42:X42"/>
    <mergeCell ref="A39:M39"/>
    <mergeCell ref="N39:V39"/>
    <mergeCell ref="A41:M41"/>
    <mergeCell ref="N41:V41"/>
    <mergeCell ref="S4:X5"/>
    <mergeCell ref="N34:V34"/>
    <mergeCell ref="N21:V21"/>
    <mergeCell ref="N28:V28"/>
    <mergeCell ref="N29:V29"/>
    <mergeCell ref="N22:V22"/>
    <mergeCell ref="N23:V23"/>
    <mergeCell ref="N24:V24"/>
    <mergeCell ref="N30:V30"/>
    <mergeCell ref="N31:V31"/>
    <mergeCell ref="N38:V38"/>
    <mergeCell ref="N25:V25"/>
    <mergeCell ref="N26:V26"/>
    <mergeCell ref="N27:V27"/>
    <mergeCell ref="N32:V32"/>
    <mergeCell ref="N33:V33"/>
    <mergeCell ref="N35:V35"/>
    <mergeCell ref="N36:V36"/>
    <mergeCell ref="N37:V37"/>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N7:X7"/>
    <mergeCell ref="A7:D7"/>
    <mergeCell ref="A1:X1"/>
    <mergeCell ref="N4:Q4"/>
    <mergeCell ref="N5:Q5"/>
    <mergeCell ref="N3:R3"/>
    <mergeCell ref="N2:R2"/>
    <mergeCell ref="A4:B5"/>
    <mergeCell ref="S2:X2"/>
    <mergeCell ref="S3:X3"/>
    <mergeCell ref="E9:M9"/>
    <mergeCell ref="E10:M10"/>
    <mergeCell ref="E11:M11"/>
    <mergeCell ref="E12:M12"/>
    <mergeCell ref="A36:M36"/>
    <mergeCell ref="A37:M37"/>
    <mergeCell ref="E13:M13"/>
    <mergeCell ref="E14:M14"/>
    <mergeCell ref="E15:M15"/>
    <mergeCell ref="E16:M16"/>
    <mergeCell ref="E25:M25"/>
    <mergeCell ref="E26:M26"/>
    <mergeCell ref="E27:M27"/>
    <mergeCell ref="E28:M28"/>
    <mergeCell ref="N9:V9"/>
    <mergeCell ref="A38:M38"/>
    <mergeCell ref="E19:M19"/>
    <mergeCell ref="E20:M20"/>
    <mergeCell ref="E21:M21"/>
    <mergeCell ref="E22:M22"/>
    <mergeCell ref="E23:M23"/>
    <mergeCell ref="E24:M24"/>
    <mergeCell ref="E17:M17"/>
    <mergeCell ref="E18:M18"/>
  </mergeCells>
  <conditionalFormatting sqref="S2:X5 N40:V40">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hyperlinks>
    <hyperlink ref="B45" r:id="rId1" display="http://www.to-wa.or.jp/"/>
  </hyperlinks>
  <printOptions horizontalCentered="1"/>
  <pageMargins left="0" right="0" top="0.984251968503937" bottom="0.5905511811023623" header="0.5118110236220472" footer="0.5118110236220472"/>
  <pageSetup horizontalDpi="600" verticalDpi="600" orientation="portrait" paperSize="9" scale="84" r:id="rId5"/>
  <drawing r:id="rId4"/>
  <legacyDrawing r:id="rId3"/>
</worksheet>
</file>

<file path=xl/worksheets/sheet10.xml><?xml version="1.0" encoding="utf-8"?>
<worksheet xmlns="http://schemas.openxmlformats.org/spreadsheetml/2006/main" xmlns:r="http://schemas.openxmlformats.org/officeDocument/2006/relationships">
  <sheetPr codeName="Sheet30"/>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sheetPr codeName="Sheet31"/>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2.xml><?xml version="1.0" encoding="utf-8"?>
<worksheet xmlns="http://schemas.openxmlformats.org/spreadsheetml/2006/main" xmlns:r="http://schemas.openxmlformats.org/officeDocument/2006/relationships">
  <sheetPr codeName="Sheet33"/>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3.xml><?xml version="1.0" encoding="utf-8"?>
<worksheet xmlns="http://schemas.openxmlformats.org/spreadsheetml/2006/main" xmlns:r="http://schemas.openxmlformats.org/officeDocument/2006/relationships">
  <sheetPr codeName="Sheet34"/>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4.xml><?xml version="1.0" encoding="utf-8"?>
<worksheet xmlns="http://schemas.openxmlformats.org/spreadsheetml/2006/main" xmlns:r="http://schemas.openxmlformats.org/officeDocument/2006/relationships">
  <sheetPr codeName="Sheet35"/>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5.xml><?xml version="1.0" encoding="utf-8"?>
<worksheet xmlns="http://schemas.openxmlformats.org/spreadsheetml/2006/main" xmlns:r="http://schemas.openxmlformats.org/officeDocument/2006/relationships">
  <sheetPr codeName="Sheet36"/>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sheetPr codeName="Sheet37"/>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7.xml><?xml version="1.0" encoding="utf-8"?>
<worksheet xmlns="http://schemas.openxmlformats.org/spreadsheetml/2006/main" xmlns:r="http://schemas.openxmlformats.org/officeDocument/2006/relationships">
  <sheetPr codeName="Sheet38"/>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8.xml><?xml version="1.0" encoding="utf-8"?>
<worksheet xmlns="http://schemas.openxmlformats.org/spreadsheetml/2006/main" xmlns:r="http://schemas.openxmlformats.org/officeDocument/2006/relationships">
  <sheetPr codeName="Sheet21"/>
  <dimension ref="A1:AB41"/>
  <sheetViews>
    <sheetView showGridLines="0" workbookViewId="0" topLeftCell="A1">
      <pane ySplit="9" topLeftCell="BM13" activePane="bottomLeft" state="frozen"/>
      <selection pane="topLeft" activeCell="B50" sqref="B5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28" width="9.00390625" style="10" hidden="1" customWidth="1"/>
    <col min="29"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
        <v>36</v>
      </c>
      <c r="B4" s="103"/>
      <c r="N4" s="155" t="s">
        <v>11</v>
      </c>
      <c r="O4" s="155"/>
      <c r="P4" s="155"/>
      <c r="Q4" s="155"/>
      <c r="S4" s="171">
        <f>'合計表'!$G$4</f>
        <v>0</v>
      </c>
      <c r="T4" s="171"/>
      <c r="U4" s="171"/>
      <c r="V4" s="171"/>
      <c r="W4" s="171"/>
      <c r="X4" s="171"/>
    </row>
    <row r="5" spans="1:24" ht="12" customHeight="1">
      <c r="A5" s="103"/>
      <c r="B5" s="103"/>
      <c r="N5" s="100" t="s">
        <v>12</v>
      </c>
      <c r="O5" s="100"/>
      <c r="P5" s="100"/>
      <c r="Q5" s="100"/>
      <c r="R5" s="12"/>
      <c r="S5" s="172"/>
      <c r="T5" s="172"/>
      <c r="U5" s="172"/>
      <c r="V5" s="172"/>
      <c r="W5" s="172"/>
      <c r="X5" s="172"/>
    </row>
    <row r="6" ht="6.75" customHeight="1"/>
    <row r="7" spans="1:24" ht="22.5" customHeight="1">
      <c r="A7" s="94" t="s">
        <v>15</v>
      </c>
      <c r="B7" s="95"/>
      <c r="C7" s="95"/>
      <c r="D7" s="95"/>
      <c r="E7" s="13"/>
      <c r="F7" s="13"/>
      <c r="G7" s="13"/>
      <c r="H7" s="13"/>
      <c r="I7" s="13"/>
      <c r="J7" s="13"/>
      <c r="K7" s="13"/>
      <c r="L7" s="13"/>
      <c r="M7" s="13"/>
      <c r="N7" s="95" t="s">
        <v>26</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24"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row>
    <row r="10" spans="1:28" ht="24" customHeight="1">
      <c r="A10" s="6"/>
      <c r="B10" s="7"/>
      <c r="C10" s="8"/>
      <c r="D10" s="9"/>
      <c r="E10" s="163"/>
      <c r="F10" s="164"/>
      <c r="G10" s="164"/>
      <c r="H10" s="164"/>
      <c r="I10" s="164"/>
      <c r="J10" s="164"/>
      <c r="K10" s="164"/>
      <c r="L10" s="164"/>
      <c r="M10" s="165"/>
      <c r="N10" s="109">
        <f>IF(E10="","",ROUND(C10*E10,1))</f>
      </c>
      <c r="O10" s="110"/>
      <c r="P10" s="110"/>
      <c r="Q10" s="110"/>
      <c r="R10" s="110"/>
      <c r="S10" s="110"/>
      <c r="T10" s="110"/>
      <c r="U10" s="110"/>
      <c r="V10" s="111"/>
      <c r="W10" s="40"/>
      <c r="X10" s="25"/>
      <c r="AB10" s="10" t="s">
        <v>28</v>
      </c>
    </row>
    <row r="11" spans="1:28" ht="25.5" customHeight="1">
      <c r="A11" s="2"/>
      <c r="B11" s="3"/>
      <c r="C11" s="4"/>
      <c r="D11" s="5"/>
      <c r="E11" s="87"/>
      <c r="F11" s="88"/>
      <c r="G11" s="88"/>
      <c r="H11" s="88"/>
      <c r="I11" s="88"/>
      <c r="J11" s="88"/>
      <c r="K11" s="88"/>
      <c r="L11" s="88"/>
      <c r="M11" s="89"/>
      <c r="N11" s="112">
        <f>IF(E11="","",ROUND(C11*E11,1))</f>
      </c>
      <c r="O11" s="113"/>
      <c r="P11" s="113"/>
      <c r="Q11" s="113"/>
      <c r="R11" s="113"/>
      <c r="S11" s="113"/>
      <c r="T11" s="113"/>
      <c r="U11" s="113"/>
      <c r="V11" s="114"/>
      <c r="W11" s="40"/>
      <c r="X11" s="26"/>
      <c r="AA11" s="35" t="s">
        <v>19</v>
      </c>
      <c r="AB11" s="10" t="s">
        <v>29</v>
      </c>
    </row>
    <row r="12" spans="1:27" ht="25.5" customHeight="1">
      <c r="A12" s="2"/>
      <c r="B12" s="3"/>
      <c r="C12" s="4"/>
      <c r="D12" s="5"/>
      <c r="E12" s="87"/>
      <c r="F12" s="88"/>
      <c r="G12" s="88"/>
      <c r="H12" s="88"/>
      <c r="I12" s="88"/>
      <c r="J12" s="88"/>
      <c r="K12" s="88"/>
      <c r="L12" s="88"/>
      <c r="M12" s="89"/>
      <c r="N12" s="112">
        <f aca="true" t="shared" si="0" ref="N12:N37">IF(E12="","",ROUND(C12*E12,1))</f>
      </c>
      <c r="O12" s="113"/>
      <c r="P12" s="113"/>
      <c r="Q12" s="113"/>
      <c r="R12" s="113"/>
      <c r="S12" s="113"/>
      <c r="T12" s="113"/>
      <c r="U12" s="113"/>
      <c r="V12" s="114"/>
      <c r="W12" s="40"/>
      <c r="X12" s="26"/>
      <c r="AA12" s="35" t="s">
        <v>20</v>
      </c>
    </row>
    <row r="13" spans="1:24" ht="25.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row>
    <row r="14" spans="1:24" ht="25.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row>
    <row r="15" spans="1:24" ht="25.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row>
    <row r="16" spans="1:24" ht="25.5" customHeight="1">
      <c r="A16" s="2"/>
      <c r="B16" s="3"/>
      <c r="C16" s="4"/>
      <c r="D16" s="5"/>
      <c r="E16" s="87"/>
      <c r="F16" s="88"/>
      <c r="G16" s="88"/>
      <c r="H16" s="88"/>
      <c r="I16" s="88"/>
      <c r="J16" s="88"/>
      <c r="K16" s="88"/>
      <c r="L16" s="88"/>
      <c r="M16" s="89"/>
      <c r="N16" s="112">
        <f>IF(E16="","",ROUND(C16*E16,1))</f>
      </c>
      <c r="O16" s="113"/>
      <c r="P16" s="113"/>
      <c r="Q16" s="113"/>
      <c r="R16" s="113"/>
      <c r="S16" s="113"/>
      <c r="T16" s="113"/>
      <c r="U16" s="113"/>
      <c r="V16" s="114"/>
      <c r="W16" s="40"/>
      <c r="X16" s="26"/>
    </row>
    <row r="17" spans="1:24" ht="25.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row>
    <row r="18" spans="1:24" ht="25.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row>
    <row r="19" spans="1:24" ht="25.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row>
    <row r="20" spans="1:24" ht="25.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row>
    <row r="21" spans="1:24" ht="25.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row>
    <row r="22" spans="1:24" ht="25.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row>
    <row r="23" spans="1:24" ht="25.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row>
    <row r="24" spans="1:24" ht="25.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row>
    <row r="25" spans="1:24" ht="25.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row>
    <row r="26" spans="1:24" ht="25.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row>
    <row r="27" spans="1:24" ht="25.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row>
    <row r="28" spans="1:24" ht="25.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row>
    <row r="29" spans="1:24" ht="25.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row>
    <row r="30" spans="1:24" ht="25.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row>
    <row r="31" spans="1:24" ht="25.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row>
    <row r="32" spans="1:24" ht="25.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row>
    <row r="33" spans="1:24" ht="25.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row>
    <row r="34" spans="1:24" ht="25.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row>
    <row r="35" spans="1:24" ht="25.5" customHeigh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row>
    <row r="36" spans="1:24" ht="25.5" customHeight="1">
      <c r="A36" s="92" t="s">
        <v>22</v>
      </c>
      <c r="B36" s="93"/>
      <c r="C36" s="93"/>
      <c r="D36" s="93"/>
      <c r="E36" s="93"/>
      <c r="F36" s="93"/>
      <c r="G36" s="93"/>
      <c r="H36" s="93"/>
      <c r="I36" s="93"/>
      <c r="J36" s="93"/>
      <c r="K36" s="93"/>
      <c r="L36" s="93"/>
      <c r="M36" s="185"/>
      <c r="N36" s="179">
        <f t="shared" si="0"/>
      </c>
      <c r="O36" s="180"/>
      <c r="P36" s="180"/>
      <c r="Q36" s="180"/>
      <c r="R36" s="180"/>
      <c r="S36" s="180"/>
      <c r="T36" s="180"/>
      <c r="U36" s="180"/>
      <c r="V36" s="181"/>
      <c r="W36" s="59"/>
      <c r="X36" s="28"/>
    </row>
    <row r="37" spans="1:24" ht="25.5" customHeight="1" thickBot="1">
      <c r="A37" s="90" t="s">
        <v>23</v>
      </c>
      <c r="B37" s="91"/>
      <c r="C37" s="91"/>
      <c r="D37" s="91"/>
      <c r="E37" s="91"/>
      <c r="F37" s="91"/>
      <c r="G37" s="91"/>
      <c r="H37" s="91"/>
      <c r="I37" s="91"/>
      <c r="J37" s="91"/>
      <c r="K37" s="91"/>
      <c r="L37" s="91"/>
      <c r="M37" s="186"/>
      <c r="N37" s="182">
        <f t="shared" si="0"/>
      </c>
      <c r="O37" s="183"/>
      <c r="P37" s="183"/>
      <c r="Q37" s="183"/>
      <c r="R37" s="183"/>
      <c r="S37" s="183"/>
      <c r="T37" s="183"/>
      <c r="U37" s="183"/>
      <c r="V37" s="184"/>
      <c r="W37" s="60"/>
      <c r="X37" s="61" t="s">
        <v>24</v>
      </c>
    </row>
    <row r="38" spans="1:26" ht="25.5" customHeight="1" thickTop="1">
      <c r="A38" s="187" t="s">
        <v>5</v>
      </c>
      <c r="B38" s="188"/>
      <c r="C38" s="188"/>
      <c r="D38" s="188"/>
      <c r="E38" s="188"/>
      <c r="F38" s="188"/>
      <c r="G38" s="188"/>
      <c r="H38" s="188"/>
      <c r="I38" s="188"/>
      <c r="J38" s="188"/>
      <c r="K38" s="188"/>
      <c r="L38" s="188"/>
      <c r="M38" s="189"/>
      <c r="N38" s="173">
        <f>SUM(N10:V35)</f>
        <v>0</v>
      </c>
      <c r="O38" s="174"/>
      <c r="P38" s="174"/>
      <c r="Q38" s="174"/>
      <c r="R38" s="174"/>
      <c r="S38" s="174"/>
      <c r="T38" s="174"/>
      <c r="U38" s="174"/>
      <c r="V38" s="175"/>
      <c r="W38" s="62"/>
      <c r="X38" s="63"/>
      <c r="Z38" s="50">
        <f>$N$38</f>
        <v>0</v>
      </c>
    </row>
    <row r="39" spans="1:25" ht="12" customHeight="1">
      <c r="A39" s="29"/>
      <c r="B39" s="29"/>
      <c r="C39" s="30"/>
      <c r="D39" s="29"/>
      <c r="E39" s="29"/>
      <c r="F39" s="29"/>
      <c r="G39" s="29"/>
      <c r="H39" s="29"/>
      <c r="I39" s="29"/>
      <c r="J39" s="29"/>
      <c r="K39" s="31"/>
      <c r="L39" s="31"/>
      <c r="M39" s="31"/>
      <c r="N39" s="44"/>
      <c r="O39" s="44"/>
      <c r="P39" s="44"/>
      <c r="Q39" s="44"/>
      <c r="R39" s="44"/>
      <c r="S39" s="44"/>
      <c r="T39" s="44"/>
      <c r="U39" s="44"/>
      <c r="V39" s="45"/>
      <c r="W39" s="53"/>
      <c r="X39" s="13"/>
      <c r="Y39" s="51"/>
    </row>
    <row r="40" spans="1:24" ht="25.5" customHeight="1">
      <c r="A40" s="138" t="s">
        <v>8</v>
      </c>
      <c r="B40" s="139"/>
      <c r="C40" s="139"/>
      <c r="D40" s="139"/>
      <c r="E40" s="139"/>
      <c r="F40" s="139"/>
      <c r="G40" s="139"/>
      <c r="H40" s="139"/>
      <c r="I40" s="139"/>
      <c r="J40" s="139"/>
      <c r="K40" s="139"/>
      <c r="L40" s="139"/>
      <c r="M40" s="140"/>
      <c r="N40" s="176"/>
      <c r="O40" s="177"/>
      <c r="P40" s="177"/>
      <c r="Q40" s="177"/>
      <c r="R40" s="177"/>
      <c r="S40" s="177"/>
      <c r="T40" s="177"/>
      <c r="U40" s="177"/>
      <c r="V40" s="178"/>
      <c r="W40" s="52"/>
      <c r="X40" s="28"/>
    </row>
    <row r="41" spans="1:24" ht="13.5">
      <c r="A41" s="131" t="s">
        <v>14</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row>
  </sheetData>
  <mergeCells count="74">
    <mergeCell ref="A36:M36"/>
    <mergeCell ref="A37:M37"/>
    <mergeCell ref="N9:V9"/>
    <mergeCell ref="A38:M38"/>
    <mergeCell ref="E19:M19"/>
    <mergeCell ref="E20:M20"/>
    <mergeCell ref="E21:M21"/>
    <mergeCell ref="E22:M22"/>
    <mergeCell ref="E23:M23"/>
    <mergeCell ref="E24:M24"/>
    <mergeCell ref="A40:M40"/>
    <mergeCell ref="E10:M10"/>
    <mergeCell ref="E11:M11"/>
    <mergeCell ref="E12:M12"/>
    <mergeCell ref="E13:M13"/>
    <mergeCell ref="E14:M14"/>
    <mergeCell ref="E15:M15"/>
    <mergeCell ref="E16:M16"/>
    <mergeCell ref="E17:M17"/>
    <mergeCell ref="E18:M18"/>
    <mergeCell ref="A41:X41"/>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1:V21"/>
    <mergeCell ref="N28:V28"/>
    <mergeCell ref="N29:V29"/>
    <mergeCell ref="N22:V22"/>
    <mergeCell ref="N23:V23"/>
    <mergeCell ref="N24:V24"/>
    <mergeCell ref="N25:V25"/>
    <mergeCell ref="N40:V40"/>
    <mergeCell ref="N34:V34"/>
    <mergeCell ref="N35:V35"/>
    <mergeCell ref="N36:V36"/>
    <mergeCell ref="N37:V37"/>
    <mergeCell ref="S2:X2"/>
    <mergeCell ref="S3:X3"/>
    <mergeCell ref="S4:X5"/>
    <mergeCell ref="N38:V38"/>
    <mergeCell ref="N30:V30"/>
    <mergeCell ref="N31:V31"/>
    <mergeCell ref="N32:V32"/>
    <mergeCell ref="N33:V33"/>
    <mergeCell ref="N26:V26"/>
    <mergeCell ref="N27:V27"/>
  </mergeCells>
  <conditionalFormatting sqref="N38:V38 S2:X5">
    <cfRule type="cellIs" priority="1" dxfId="0" operator="equal" stopIfTrue="1">
      <formula>0</formula>
    </cfRule>
  </conditionalFormatting>
  <conditionalFormatting sqref="W10:W37">
    <cfRule type="cellIs" priority="2" dxfId="1" operator="equal" stopIfTrue="1">
      <formula>"込"</formula>
    </cfRule>
  </conditionalFormatting>
  <dataValidations count="2">
    <dataValidation type="list" showInputMessage="1" showErrorMessage="1" sqref="W10:W37">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codeName="Sheet32"/>
  <dimension ref="A1:Q27"/>
  <sheetViews>
    <sheetView workbookViewId="0" topLeftCell="A1">
      <pane ySplit="9" topLeftCell="BM10" activePane="bottomLeft" state="frozen"/>
      <selection pane="topLeft" activeCell="B50" sqref="B50"/>
      <selection pane="bottomLeft" activeCell="A10" sqref="A10"/>
    </sheetView>
  </sheetViews>
  <sheetFormatPr defaultColWidth="9.00390625" defaultRowHeight="13.5"/>
  <cols>
    <col min="1" max="1" width="22.875" style="0" customWidth="1"/>
    <col min="2" max="10" width="2.50390625" style="0" customWidth="1"/>
    <col min="11" max="11" width="4.375" style="0" customWidth="1"/>
    <col min="12" max="12" width="25.00390625" style="0" customWidth="1"/>
    <col min="13" max="13" width="9.25390625" style="0" customWidth="1"/>
    <col min="14" max="14" width="0" style="0" hidden="1" customWidth="1"/>
    <col min="17" max="18" width="0" style="0" hidden="1" customWidth="1"/>
  </cols>
  <sheetData>
    <row r="1" spans="1:17" ht="24.75" customHeight="1">
      <c r="A1" s="96" t="s">
        <v>17</v>
      </c>
      <c r="B1" s="96"/>
      <c r="C1" s="96"/>
      <c r="D1" s="96"/>
      <c r="E1" s="96"/>
      <c r="F1" s="96"/>
      <c r="G1" s="96"/>
      <c r="H1" s="96"/>
      <c r="I1" s="96"/>
      <c r="J1" s="96"/>
      <c r="K1" s="96"/>
      <c r="L1" s="96"/>
      <c r="Q1" t="s">
        <v>48</v>
      </c>
    </row>
    <row r="2" spans="1:17" ht="24" customHeight="1">
      <c r="A2" s="10"/>
      <c r="B2" s="156" t="s">
        <v>9</v>
      </c>
      <c r="C2" s="156"/>
      <c r="D2" s="156"/>
      <c r="E2" s="156"/>
      <c r="F2" s="156"/>
      <c r="G2" s="157"/>
      <c r="H2" s="157"/>
      <c r="I2" s="157"/>
      <c r="J2" s="157"/>
      <c r="K2" s="157"/>
      <c r="L2" s="157"/>
      <c r="Q2" t="s">
        <v>49</v>
      </c>
    </row>
    <row r="3" spans="1:12" ht="24" customHeight="1">
      <c r="A3" s="10"/>
      <c r="B3" s="102" t="s">
        <v>10</v>
      </c>
      <c r="C3" s="102"/>
      <c r="D3" s="102"/>
      <c r="E3" s="102"/>
      <c r="F3" s="102"/>
      <c r="G3" s="158"/>
      <c r="H3" s="158"/>
      <c r="I3" s="158"/>
      <c r="J3" s="158"/>
      <c r="K3" s="158"/>
      <c r="L3" s="158"/>
    </row>
    <row r="4" spans="1:12" ht="12" customHeight="1">
      <c r="A4" s="103" t="str">
        <f>'入力例'!$A$4</f>
        <v>(平成23年9月20日)現在</v>
      </c>
      <c r="B4" s="155" t="s">
        <v>11</v>
      </c>
      <c r="C4" s="155"/>
      <c r="D4" s="155"/>
      <c r="E4" s="155"/>
      <c r="F4" s="64"/>
      <c r="G4" s="159"/>
      <c r="H4" s="159"/>
      <c r="I4" s="159"/>
      <c r="J4" s="159"/>
      <c r="K4" s="159"/>
      <c r="L4" s="159"/>
    </row>
    <row r="5" spans="1:12" ht="12" customHeight="1">
      <c r="A5" s="103"/>
      <c r="B5" s="100" t="s">
        <v>12</v>
      </c>
      <c r="C5" s="100"/>
      <c r="D5" s="100"/>
      <c r="E5" s="100"/>
      <c r="F5" s="65"/>
      <c r="G5" s="157"/>
      <c r="H5" s="157"/>
      <c r="I5" s="157"/>
      <c r="J5" s="157"/>
      <c r="K5" s="157"/>
      <c r="L5" s="157"/>
    </row>
    <row r="6" spans="1:12" ht="6.75" customHeight="1">
      <c r="A6" s="10"/>
      <c r="B6" s="10"/>
      <c r="C6" s="10"/>
      <c r="D6" s="10"/>
      <c r="E6" s="10"/>
      <c r="F6" s="10"/>
      <c r="G6" s="10"/>
      <c r="H6" s="10"/>
      <c r="I6" s="10"/>
      <c r="J6" s="10"/>
      <c r="K6" s="10"/>
      <c r="L6" s="10"/>
    </row>
    <row r="7" spans="1:12" ht="22.5" customHeight="1">
      <c r="A7" s="14" t="s">
        <v>15</v>
      </c>
      <c r="B7" s="95" t="s">
        <v>47</v>
      </c>
      <c r="C7" s="95"/>
      <c r="D7" s="95"/>
      <c r="E7" s="95"/>
      <c r="F7" s="95"/>
      <c r="G7" s="95"/>
      <c r="H7" s="95"/>
      <c r="I7" s="95"/>
      <c r="J7" s="95"/>
      <c r="K7" s="95"/>
      <c r="L7" s="145"/>
    </row>
    <row r="8" spans="1:12" ht="8.25" customHeight="1">
      <c r="A8" s="15"/>
      <c r="B8" s="15"/>
      <c r="C8" s="15"/>
      <c r="D8" s="15"/>
      <c r="E8" s="15"/>
      <c r="F8" s="15"/>
      <c r="G8" s="15"/>
      <c r="H8" s="15"/>
      <c r="I8" s="15"/>
      <c r="J8" s="15"/>
      <c r="K8" s="15"/>
      <c r="L8" s="15"/>
    </row>
    <row r="9" spans="1:12" ht="22.5" customHeight="1">
      <c r="A9" s="21" t="s">
        <v>18</v>
      </c>
      <c r="B9" s="81" t="s">
        <v>7</v>
      </c>
      <c r="C9" s="82"/>
      <c r="D9" s="82"/>
      <c r="E9" s="82"/>
      <c r="F9" s="82"/>
      <c r="G9" s="82"/>
      <c r="H9" s="82"/>
      <c r="I9" s="82"/>
      <c r="J9" s="83"/>
      <c r="K9" s="22" t="s">
        <v>16</v>
      </c>
      <c r="L9" s="23" t="s">
        <v>4</v>
      </c>
    </row>
    <row r="10" spans="1:14" ht="24" customHeight="1">
      <c r="A10" s="46">
        <v>1</v>
      </c>
      <c r="B10" s="149">
        <f>'(1)'!$Z$39</f>
        <v>0</v>
      </c>
      <c r="C10" s="150"/>
      <c r="D10" s="150"/>
      <c r="E10" s="150"/>
      <c r="F10" s="150"/>
      <c r="G10" s="150"/>
      <c r="H10" s="150"/>
      <c r="I10" s="150"/>
      <c r="J10" s="151"/>
      <c r="K10" s="40"/>
      <c r="L10" s="25"/>
      <c r="N10" s="37"/>
    </row>
    <row r="11" spans="1:14" ht="25.5" customHeight="1">
      <c r="A11" s="47">
        <v>2</v>
      </c>
      <c r="B11" s="152">
        <f>'(2)'!$Z$39</f>
        <v>0</v>
      </c>
      <c r="C11" s="153"/>
      <c r="D11" s="153"/>
      <c r="E11" s="153"/>
      <c r="F11" s="153"/>
      <c r="G11" s="153"/>
      <c r="H11" s="153"/>
      <c r="I11" s="153"/>
      <c r="J11" s="154"/>
      <c r="K11" s="24"/>
      <c r="L11" s="26"/>
      <c r="N11" s="39" t="s">
        <v>19</v>
      </c>
    </row>
    <row r="12" spans="1:14" ht="25.5" customHeight="1">
      <c r="A12" s="47">
        <v>3</v>
      </c>
      <c r="B12" s="152">
        <f>'(3)'!$Z$39</f>
        <v>0</v>
      </c>
      <c r="C12" s="153"/>
      <c r="D12" s="153"/>
      <c r="E12" s="153"/>
      <c r="F12" s="153"/>
      <c r="G12" s="153"/>
      <c r="H12" s="153"/>
      <c r="I12" s="153"/>
      <c r="J12" s="154"/>
      <c r="K12" s="24"/>
      <c r="L12" s="26"/>
      <c r="N12" s="38" t="s">
        <v>20</v>
      </c>
    </row>
    <row r="13" spans="1:12" ht="25.5" customHeight="1">
      <c r="A13" s="47">
        <v>4</v>
      </c>
      <c r="B13" s="152">
        <f>'(4)'!$Z$39</f>
        <v>0</v>
      </c>
      <c r="C13" s="153"/>
      <c r="D13" s="153"/>
      <c r="E13" s="153"/>
      <c r="F13" s="153"/>
      <c r="G13" s="153"/>
      <c r="H13" s="153"/>
      <c r="I13" s="153"/>
      <c r="J13" s="154"/>
      <c r="K13" s="24"/>
      <c r="L13" s="26"/>
    </row>
    <row r="14" spans="1:12" ht="25.5" customHeight="1">
      <c r="A14" s="47">
        <v>5</v>
      </c>
      <c r="B14" s="152">
        <f>'(5)'!$Z$39</f>
        <v>0</v>
      </c>
      <c r="C14" s="153"/>
      <c r="D14" s="153"/>
      <c r="E14" s="153"/>
      <c r="F14" s="153"/>
      <c r="G14" s="153"/>
      <c r="H14" s="153"/>
      <c r="I14" s="153"/>
      <c r="J14" s="154"/>
      <c r="K14" s="24"/>
      <c r="L14" s="26"/>
    </row>
    <row r="15" spans="1:14" ht="25.5" customHeight="1">
      <c r="A15" s="47">
        <v>6</v>
      </c>
      <c r="B15" s="152">
        <f>'(6)'!$Z$39</f>
        <v>0</v>
      </c>
      <c r="C15" s="153"/>
      <c r="D15" s="153"/>
      <c r="E15" s="153"/>
      <c r="F15" s="153"/>
      <c r="G15" s="153"/>
      <c r="H15" s="153"/>
      <c r="I15" s="153"/>
      <c r="J15" s="154"/>
      <c r="K15" s="24"/>
      <c r="L15" s="26"/>
      <c r="N15" s="36"/>
    </row>
    <row r="16" spans="1:12" ht="25.5" customHeight="1">
      <c r="A16" s="47">
        <v>7</v>
      </c>
      <c r="B16" s="152">
        <f>'(7)'!$Z$39</f>
        <v>0</v>
      </c>
      <c r="C16" s="153"/>
      <c r="D16" s="153"/>
      <c r="E16" s="153"/>
      <c r="F16" s="153"/>
      <c r="G16" s="153"/>
      <c r="H16" s="153"/>
      <c r="I16" s="153"/>
      <c r="J16" s="154"/>
      <c r="K16" s="24"/>
      <c r="L16" s="26"/>
    </row>
    <row r="17" spans="1:12" ht="25.5" customHeight="1">
      <c r="A17" s="47">
        <v>8</v>
      </c>
      <c r="B17" s="152">
        <f>'(8)'!$Z$39</f>
        <v>0</v>
      </c>
      <c r="C17" s="153"/>
      <c r="D17" s="153"/>
      <c r="E17" s="153"/>
      <c r="F17" s="153"/>
      <c r="G17" s="153"/>
      <c r="H17" s="153"/>
      <c r="I17" s="153"/>
      <c r="J17" s="154"/>
      <c r="K17" s="24"/>
      <c r="L17" s="26"/>
    </row>
    <row r="18" spans="1:12" ht="25.5" customHeight="1">
      <c r="A18" s="47">
        <v>9</v>
      </c>
      <c r="B18" s="152">
        <f>'(9)'!$Z$39</f>
        <v>0</v>
      </c>
      <c r="C18" s="153"/>
      <c r="D18" s="153"/>
      <c r="E18" s="153"/>
      <c r="F18" s="153"/>
      <c r="G18" s="153"/>
      <c r="H18" s="153"/>
      <c r="I18" s="153"/>
      <c r="J18" s="154"/>
      <c r="K18" s="24"/>
      <c r="L18" s="26"/>
    </row>
    <row r="19" spans="1:12" ht="25.5" customHeight="1">
      <c r="A19" s="47">
        <v>10</v>
      </c>
      <c r="B19" s="152">
        <f>'(10)'!$Z$39</f>
        <v>0</v>
      </c>
      <c r="C19" s="153"/>
      <c r="D19" s="153"/>
      <c r="E19" s="153"/>
      <c r="F19" s="153"/>
      <c r="G19" s="153"/>
      <c r="H19" s="153"/>
      <c r="I19" s="153"/>
      <c r="J19" s="154"/>
      <c r="K19" s="24"/>
      <c r="L19" s="26"/>
    </row>
    <row r="20" spans="1:12" ht="25.5" customHeight="1">
      <c r="A20" s="41">
        <v>11</v>
      </c>
      <c r="B20" s="152">
        <f>'(11)'!$Z$39</f>
        <v>0</v>
      </c>
      <c r="C20" s="153"/>
      <c r="D20" s="153"/>
      <c r="E20" s="153"/>
      <c r="F20" s="153"/>
      <c r="G20" s="153"/>
      <c r="H20" s="153"/>
      <c r="I20" s="153"/>
      <c r="J20" s="154"/>
      <c r="K20" s="24"/>
      <c r="L20" s="26"/>
    </row>
    <row r="21" spans="1:12" ht="25.5" customHeight="1">
      <c r="A21" s="41">
        <v>12</v>
      </c>
      <c r="B21" s="152">
        <f>'(12)'!$Z$39</f>
        <v>0</v>
      </c>
      <c r="C21" s="153"/>
      <c r="D21" s="153"/>
      <c r="E21" s="153"/>
      <c r="F21" s="153"/>
      <c r="G21" s="153"/>
      <c r="H21" s="153"/>
      <c r="I21" s="153"/>
      <c r="J21" s="154"/>
      <c r="K21" s="24"/>
      <c r="L21" s="26"/>
    </row>
    <row r="22" spans="1:12" ht="25.5" customHeight="1">
      <c r="A22" s="41">
        <v>13</v>
      </c>
      <c r="B22" s="152">
        <f>'(13)'!$Z$39</f>
        <v>0</v>
      </c>
      <c r="C22" s="153"/>
      <c r="D22" s="153"/>
      <c r="E22" s="153"/>
      <c r="F22" s="153"/>
      <c r="G22" s="153"/>
      <c r="H22" s="153"/>
      <c r="I22" s="153"/>
      <c r="J22" s="154"/>
      <c r="K22" s="24"/>
      <c r="L22" s="26"/>
    </row>
    <row r="23" spans="1:12" ht="25.5" customHeight="1">
      <c r="A23" s="48">
        <v>14</v>
      </c>
      <c r="B23" s="152">
        <f>'(14)'!$Z$39</f>
        <v>0</v>
      </c>
      <c r="C23" s="153"/>
      <c r="D23" s="153"/>
      <c r="E23" s="153"/>
      <c r="F23" s="153"/>
      <c r="G23" s="153"/>
      <c r="H23" s="153"/>
      <c r="I23" s="153"/>
      <c r="J23" s="154"/>
      <c r="K23" s="42"/>
      <c r="L23" s="43"/>
    </row>
    <row r="24" spans="1:12" ht="25.5" customHeight="1">
      <c r="A24" s="49">
        <v>15</v>
      </c>
      <c r="B24" s="146">
        <f>'(15)'!$Z$39</f>
        <v>0</v>
      </c>
      <c r="C24" s="147"/>
      <c r="D24" s="147"/>
      <c r="E24" s="147"/>
      <c r="F24" s="147"/>
      <c r="G24" s="147"/>
      <c r="H24" s="147"/>
      <c r="I24" s="147"/>
      <c r="J24" s="148"/>
      <c r="K24" s="27"/>
      <c r="L24" s="27"/>
    </row>
    <row r="25" spans="1:13" ht="12" customHeight="1">
      <c r="A25" s="29"/>
      <c r="B25" s="33"/>
      <c r="C25" s="33"/>
      <c r="D25" s="33"/>
      <c r="E25" s="33"/>
      <c r="F25" s="33"/>
      <c r="G25" s="33"/>
      <c r="H25" s="33"/>
      <c r="I25" s="33"/>
      <c r="J25" s="34"/>
      <c r="K25" s="10"/>
      <c r="L25" s="13"/>
      <c r="M25" s="1"/>
    </row>
    <row r="26" spans="1:12" ht="25.5" customHeight="1">
      <c r="A26" s="32" t="s">
        <v>25</v>
      </c>
      <c r="B26" s="160">
        <f>SUM(B10:J24)</f>
        <v>0</v>
      </c>
      <c r="C26" s="161"/>
      <c r="D26" s="161"/>
      <c r="E26" s="161"/>
      <c r="F26" s="161"/>
      <c r="G26" s="161"/>
      <c r="H26" s="161"/>
      <c r="I26" s="161"/>
      <c r="J26" s="162"/>
      <c r="K26" s="28"/>
      <c r="L26" s="28"/>
    </row>
    <row r="27" spans="1:12" ht="27.75" customHeight="1">
      <c r="A27" s="144" t="s">
        <v>21</v>
      </c>
      <c r="B27" s="144"/>
      <c r="C27" s="144"/>
      <c r="D27" s="144"/>
      <c r="E27" s="144"/>
      <c r="F27" s="144"/>
      <c r="G27" s="144"/>
      <c r="H27" s="144"/>
      <c r="I27" s="144"/>
      <c r="J27" s="144"/>
      <c r="K27" s="144"/>
      <c r="L27" s="144"/>
    </row>
  </sheetData>
  <sheetProtection sheet="1" objects="1" scenarios="1"/>
  <mergeCells count="28">
    <mergeCell ref="B26:J26"/>
    <mergeCell ref="B18:J18"/>
    <mergeCell ref="B19:J19"/>
    <mergeCell ref="B20:J20"/>
    <mergeCell ref="B21:J21"/>
    <mergeCell ref="B16:J16"/>
    <mergeCell ref="B17:J17"/>
    <mergeCell ref="B22:J22"/>
    <mergeCell ref="B23:J23"/>
    <mergeCell ref="A1:L1"/>
    <mergeCell ref="B4:E4"/>
    <mergeCell ref="B5:E5"/>
    <mergeCell ref="B3:F3"/>
    <mergeCell ref="B2:F2"/>
    <mergeCell ref="A4:A5"/>
    <mergeCell ref="G2:L2"/>
    <mergeCell ref="G3:L3"/>
    <mergeCell ref="G4:L5"/>
    <mergeCell ref="B9:J9"/>
    <mergeCell ref="A27:L27"/>
    <mergeCell ref="B7:L7"/>
    <mergeCell ref="B24:J24"/>
    <mergeCell ref="B10:J10"/>
    <mergeCell ref="B11:J11"/>
    <mergeCell ref="B12:J12"/>
    <mergeCell ref="B13:J13"/>
    <mergeCell ref="B14:J14"/>
    <mergeCell ref="B15:J15"/>
  </mergeCells>
  <conditionalFormatting sqref="K10:K19">
    <cfRule type="cellIs" priority="1" dxfId="1" operator="equal" stopIfTrue="1">
      <formula>"込"</formula>
    </cfRule>
  </conditionalFormatting>
  <conditionalFormatting sqref="B10:J26">
    <cfRule type="cellIs" priority="2" dxfId="0" operator="equal" stopIfTrue="1">
      <formula>0</formula>
    </cfRule>
  </conditionalFormatting>
  <dataValidations count="2">
    <dataValidation type="list" showInputMessage="1" showErrorMessage="1" sqref="K10:K19">
      <formula1>$N$10:$N$12</formula1>
    </dataValidation>
    <dataValidation type="list" showInputMessage="1" showErrorMessage="1" sqref="B7:L7">
      <formula1>$Q$1:$Q$3</formula1>
    </dataValidation>
  </dataValidations>
  <printOptions horizontalCentered="1"/>
  <pageMargins left="0.3937007874015748" right="0.3937007874015748" top="0.984251968503937" bottom="0.5905511811023623" header="0.5118110236220472" footer="0.5118110236220472"/>
  <pageSetup horizontalDpi="600" verticalDpi="600" orientation="portrait" paperSize="9" scale="120" r:id="rId4"/>
  <drawing r:id="rId3"/>
  <legacyDrawing r:id="rId2"/>
</worksheet>
</file>

<file path=xl/worksheets/sheet3.xml><?xml version="1.0" encoding="utf-8"?>
<worksheet xmlns="http://schemas.openxmlformats.org/spreadsheetml/2006/main" xmlns:r="http://schemas.openxmlformats.org/officeDocument/2006/relationships">
  <sheetPr codeName="Sheet22"/>
  <dimension ref="A1:AE42"/>
  <sheetViews>
    <sheetView showGridLines="0" tabSelected="1" workbookViewId="0" topLeftCell="A1">
      <pane ySplit="9" topLeftCell="BM10" activePane="bottomLeft" state="frozen"/>
      <selection pane="topLeft" activeCell="B10" sqref="B10:J10"/>
      <selection pane="bottomLeft" activeCell="K3" sqref="K3"/>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26</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4">IF(E10="","",ROUND(C10*E10,1))</f>
      </c>
      <c r="O10" s="110"/>
      <c r="P10" s="110"/>
      <c r="Q10" s="110"/>
      <c r="R10" s="110"/>
      <c r="S10" s="110"/>
      <c r="T10" s="110"/>
      <c r="U10" s="110"/>
      <c r="V10" s="111"/>
      <c r="W10" s="40"/>
      <c r="X10" s="25"/>
      <c r="AB10" s="10" t="s">
        <v>27</v>
      </c>
      <c r="AC10" s="10">
        <f>IF($N$7="消　費　税　込　み",N10,IF(W10="込",N10,""))</f>
      </c>
      <c r="AD10" s="72">
        <f>IF(C10="","",(IF(W10="込",ROUND(N10/1.05,1),IF($N$7="消　費　税　込　み",ROUND(N10/1.05,1),""))))</f>
      </c>
      <c r="AE10" s="72">
        <f>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aca="true" t="shared" si="1" ref="AC11:AC35">IF($N$7="消　費　税　込　み",N11,IF(W11="込",N11,""))</f>
      </c>
      <c r="AD11" s="72">
        <f aca="true" t="shared" si="2" ref="AD11:AD35">IF(C11="","",(IF(W11="込",ROUND(N11/1.05,1),IF($N$7="消　費　税　込　み",ROUND(N11/1.05,1),""))))</f>
      </c>
      <c r="AE11" s="72">
        <f aca="true" t="shared" si="3" ref="AE11:AE35">IF($N$7="消　費　税　込　み","",IF(W11="込","",N11))</f>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IF(E35="","",ROUND(C35*E35,1))</f>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Sheet24"/>
  <dimension ref="A1:AE42"/>
  <sheetViews>
    <sheetView showGridLines="0" workbookViewId="0" topLeftCell="A1">
      <pane ySplit="9" topLeftCell="BM10" activePane="bottomLeft" state="frozen"/>
      <selection pane="topLeft" activeCell="B10" sqref="B10:J10"/>
      <selection pane="bottomLeft" activeCell="A10" sqref="A10"/>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codeName="Sheet25"/>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codeName="Sheet26"/>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sheetPr codeName="Sheet27"/>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sheetPr codeName="Sheet28"/>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codeName="Sheet29"/>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96" t="s">
        <v>13</v>
      </c>
      <c r="B1" s="96"/>
      <c r="C1" s="96"/>
      <c r="D1" s="96"/>
      <c r="E1" s="96"/>
      <c r="F1" s="96"/>
      <c r="G1" s="96"/>
      <c r="H1" s="96"/>
      <c r="I1" s="96"/>
      <c r="J1" s="96"/>
      <c r="K1" s="96"/>
      <c r="L1" s="96"/>
      <c r="M1" s="96"/>
      <c r="N1" s="96"/>
      <c r="O1" s="96"/>
      <c r="P1" s="96"/>
      <c r="Q1" s="96"/>
      <c r="R1" s="96"/>
      <c r="S1" s="96"/>
      <c r="T1" s="96"/>
      <c r="U1" s="96"/>
      <c r="V1" s="96"/>
      <c r="W1" s="96"/>
      <c r="X1" s="96"/>
    </row>
    <row r="2" spans="14:24" ht="24" customHeight="1">
      <c r="N2" s="156" t="s">
        <v>9</v>
      </c>
      <c r="O2" s="156"/>
      <c r="P2" s="156"/>
      <c r="Q2" s="156"/>
      <c r="R2" s="156"/>
      <c r="S2" s="166">
        <f>'合計表'!$G$2</f>
        <v>0</v>
      </c>
      <c r="T2" s="166"/>
      <c r="U2" s="166"/>
      <c r="V2" s="166"/>
      <c r="W2" s="166"/>
      <c r="X2" s="166"/>
    </row>
    <row r="3" spans="14:24" ht="24" customHeight="1">
      <c r="N3" s="102" t="s">
        <v>10</v>
      </c>
      <c r="O3" s="102"/>
      <c r="P3" s="102"/>
      <c r="Q3" s="102"/>
      <c r="R3" s="102"/>
      <c r="S3" s="167">
        <f>'合計表'!$G$3</f>
        <v>0</v>
      </c>
      <c r="T3" s="167"/>
      <c r="U3" s="167"/>
      <c r="V3" s="167"/>
      <c r="W3" s="167"/>
      <c r="X3" s="167"/>
    </row>
    <row r="4" spans="1:24" ht="12" customHeight="1">
      <c r="A4" s="103" t="str">
        <f>'合計表'!$A$4</f>
        <v>(平成23年9月20日)現在</v>
      </c>
      <c r="B4" s="103"/>
      <c r="N4" s="155" t="s">
        <v>11</v>
      </c>
      <c r="O4" s="155"/>
      <c r="P4" s="155"/>
      <c r="Q4" s="155"/>
      <c r="S4" s="168">
        <f>'合計表'!$G$4</f>
        <v>0</v>
      </c>
      <c r="T4" s="169"/>
      <c r="U4" s="169"/>
      <c r="V4" s="169"/>
      <c r="W4" s="169"/>
      <c r="X4" s="169"/>
    </row>
    <row r="5" spans="1:24" ht="12" customHeight="1">
      <c r="A5" s="103"/>
      <c r="B5" s="103"/>
      <c r="N5" s="100" t="s">
        <v>12</v>
      </c>
      <c r="O5" s="100"/>
      <c r="P5" s="100"/>
      <c r="Q5" s="100"/>
      <c r="R5" s="12"/>
      <c r="S5" s="170"/>
      <c r="T5" s="170"/>
      <c r="U5" s="170"/>
      <c r="V5" s="170"/>
      <c r="W5" s="170"/>
      <c r="X5" s="170"/>
    </row>
    <row r="6" ht="6.75" customHeight="1"/>
    <row r="7" spans="1:24" ht="22.5" customHeight="1">
      <c r="A7" s="94" t="s">
        <v>15</v>
      </c>
      <c r="B7" s="95"/>
      <c r="C7" s="95"/>
      <c r="D7" s="95"/>
      <c r="E7" s="13"/>
      <c r="F7" s="13"/>
      <c r="G7" s="13"/>
      <c r="H7" s="13"/>
      <c r="I7" s="13"/>
      <c r="J7" s="13"/>
      <c r="K7" s="13"/>
      <c r="L7" s="13"/>
      <c r="M7" s="13"/>
      <c r="N7" s="95" t="s">
        <v>40</v>
      </c>
      <c r="O7" s="95"/>
      <c r="P7" s="95"/>
      <c r="Q7" s="95"/>
      <c r="R7" s="95"/>
      <c r="S7" s="95"/>
      <c r="T7" s="95"/>
      <c r="U7" s="95"/>
      <c r="V7" s="95"/>
      <c r="W7" s="95"/>
      <c r="X7" s="145"/>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3"/>
      <c r="F10" s="164"/>
      <c r="G10" s="164"/>
      <c r="H10" s="164"/>
      <c r="I10" s="164"/>
      <c r="J10" s="164"/>
      <c r="K10" s="164"/>
      <c r="L10" s="164"/>
      <c r="M10" s="165"/>
      <c r="N10" s="109">
        <f aca="true" t="shared" si="0" ref="N10:N35">IF(E10="","",ROUND(C10*E10,1))</f>
      </c>
      <c r="O10" s="110"/>
      <c r="P10" s="110"/>
      <c r="Q10" s="110"/>
      <c r="R10" s="110"/>
      <c r="S10" s="110"/>
      <c r="T10" s="110"/>
      <c r="U10" s="110"/>
      <c r="V10" s="111"/>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2">
        <f t="shared" si="0"/>
      </c>
      <c r="O11" s="113"/>
      <c r="P11" s="113"/>
      <c r="Q11" s="113"/>
      <c r="R11" s="113"/>
      <c r="S11" s="113"/>
      <c r="T11" s="113"/>
      <c r="U11" s="113"/>
      <c r="V11" s="114"/>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2">
        <f t="shared" si="0"/>
      </c>
      <c r="O12" s="113"/>
      <c r="P12" s="113"/>
      <c r="Q12" s="113"/>
      <c r="R12" s="113"/>
      <c r="S12" s="113"/>
      <c r="T12" s="113"/>
      <c r="U12" s="113"/>
      <c r="V12" s="114"/>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2">
        <f t="shared" si="0"/>
      </c>
      <c r="O13" s="113"/>
      <c r="P13" s="113"/>
      <c r="Q13" s="113"/>
      <c r="R13" s="113"/>
      <c r="S13" s="113"/>
      <c r="T13" s="113"/>
      <c r="U13" s="113"/>
      <c r="V13" s="114"/>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2">
        <f t="shared" si="0"/>
      </c>
      <c r="O14" s="113"/>
      <c r="P14" s="113"/>
      <c r="Q14" s="113"/>
      <c r="R14" s="113"/>
      <c r="S14" s="113"/>
      <c r="T14" s="113"/>
      <c r="U14" s="113"/>
      <c r="V14" s="114"/>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2">
        <f t="shared" si="0"/>
      </c>
      <c r="O15" s="113"/>
      <c r="P15" s="113"/>
      <c r="Q15" s="113"/>
      <c r="R15" s="113"/>
      <c r="S15" s="113"/>
      <c r="T15" s="113"/>
      <c r="U15" s="113"/>
      <c r="V15" s="114"/>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2">
        <f t="shared" si="0"/>
      </c>
      <c r="O16" s="113"/>
      <c r="P16" s="113"/>
      <c r="Q16" s="113"/>
      <c r="R16" s="113"/>
      <c r="S16" s="113"/>
      <c r="T16" s="113"/>
      <c r="U16" s="113"/>
      <c r="V16" s="114"/>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2">
        <f t="shared" si="0"/>
      </c>
      <c r="O17" s="113"/>
      <c r="P17" s="113"/>
      <c r="Q17" s="113"/>
      <c r="R17" s="113"/>
      <c r="S17" s="113"/>
      <c r="T17" s="113"/>
      <c r="U17" s="113"/>
      <c r="V17" s="114"/>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2">
        <f t="shared" si="0"/>
      </c>
      <c r="O18" s="113"/>
      <c r="P18" s="113"/>
      <c r="Q18" s="113"/>
      <c r="R18" s="113"/>
      <c r="S18" s="113"/>
      <c r="T18" s="113"/>
      <c r="U18" s="113"/>
      <c r="V18" s="114"/>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2">
        <f t="shared" si="0"/>
      </c>
      <c r="O19" s="113"/>
      <c r="P19" s="113"/>
      <c r="Q19" s="113"/>
      <c r="R19" s="113"/>
      <c r="S19" s="113"/>
      <c r="T19" s="113"/>
      <c r="U19" s="113"/>
      <c r="V19" s="114"/>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2">
        <f t="shared" si="0"/>
      </c>
      <c r="O20" s="113"/>
      <c r="P20" s="113"/>
      <c r="Q20" s="113"/>
      <c r="R20" s="113"/>
      <c r="S20" s="113"/>
      <c r="T20" s="113"/>
      <c r="U20" s="113"/>
      <c r="V20" s="114"/>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2">
        <f t="shared" si="0"/>
      </c>
      <c r="O21" s="113"/>
      <c r="P21" s="113"/>
      <c r="Q21" s="113"/>
      <c r="R21" s="113"/>
      <c r="S21" s="113"/>
      <c r="T21" s="113"/>
      <c r="U21" s="113"/>
      <c r="V21" s="114"/>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2">
        <f t="shared" si="0"/>
      </c>
      <c r="O22" s="113"/>
      <c r="P22" s="113"/>
      <c r="Q22" s="113"/>
      <c r="R22" s="113"/>
      <c r="S22" s="113"/>
      <c r="T22" s="113"/>
      <c r="U22" s="113"/>
      <c r="V22" s="114"/>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2">
        <f t="shared" si="0"/>
      </c>
      <c r="O23" s="113"/>
      <c r="P23" s="113"/>
      <c r="Q23" s="113"/>
      <c r="R23" s="113"/>
      <c r="S23" s="113"/>
      <c r="T23" s="113"/>
      <c r="U23" s="113"/>
      <c r="V23" s="114"/>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2">
        <f t="shared" si="0"/>
      </c>
      <c r="O24" s="113"/>
      <c r="P24" s="113"/>
      <c r="Q24" s="113"/>
      <c r="R24" s="113"/>
      <c r="S24" s="113"/>
      <c r="T24" s="113"/>
      <c r="U24" s="113"/>
      <c r="V24" s="114"/>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2">
        <f t="shared" si="0"/>
      </c>
      <c r="O25" s="113"/>
      <c r="P25" s="113"/>
      <c r="Q25" s="113"/>
      <c r="R25" s="113"/>
      <c r="S25" s="113"/>
      <c r="T25" s="113"/>
      <c r="U25" s="113"/>
      <c r="V25" s="114"/>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2">
        <f t="shared" si="0"/>
      </c>
      <c r="O26" s="113"/>
      <c r="P26" s="113"/>
      <c r="Q26" s="113"/>
      <c r="R26" s="113"/>
      <c r="S26" s="113"/>
      <c r="T26" s="113"/>
      <c r="U26" s="113"/>
      <c r="V26" s="114"/>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2">
        <f t="shared" si="0"/>
      </c>
      <c r="O27" s="113"/>
      <c r="P27" s="113"/>
      <c r="Q27" s="113"/>
      <c r="R27" s="113"/>
      <c r="S27" s="113"/>
      <c r="T27" s="113"/>
      <c r="U27" s="113"/>
      <c r="V27" s="114"/>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2">
        <f t="shared" si="0"/>
      </c>
      <c r="O28" s="113"/>
      <c r="P28" s="113"/>
      <c r="Q28" s="113"/>
      <c r="R28" s="113"/>
      <c r="S28" s="113"/>
      <c r="T28" s="113"/>
      <c r="U28" s="113"/>
      <c r="V28" s="114"/>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2">
        <f t="shared" si="0"/>
      </c>
      <c r="O29" s="113"/>
      <c r="P29" s="113"/>
      <c r="Q29" s="113"/>
      <c r="R29" s="113"/>
      <c r="S29" s="113"/>
      <c r="T29" s="113"/>
      <c r="U29" s="113"/>
      <c r="V29" s="114"/>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2">
        <f t="shared" si="0"/>
      </c>
      <c r="O30" s="113"/>
      <c r="P30" s="113"/>
      <c r="Q30" s="113"/>
      <c r="R30" s="113"/>
      <c r="S30" s="113"/>
      <c r="T30" s="113"/>
      <c r="U30" s="113"/>
      <c r="V30" s="114"/>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2">
        <f t="shared" si="0"/>
      </c>
      <c r="O31" s="113"/>
      <c r="P31" s="113"/>
      <c r="Q31" s="113"/>
      <c r="R31" s="113"/>
      <c r="S31" s="113"/>
      <c r="T31" s="113"/>
      <c r="U31" s="113"/>
      <c r="V31" s="114"/>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2">
        <f t="shared" si="0"/>
      </c>
      <c r="O32" s="113"/>
      <c r="P32" s="113"/>
      <c r="Q32" s="113"/>
      <c r="R32" s="113"/>
      <c r="S32" s="113"/>
      <c r="T32" s="113"/>
      <c r="U32" s="113"/>
      <c r="V32" s="114"/>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2">
        <f t="shared" si="0"/>
      </c>
      <c r="O33" s="113"/>
      <c r="P33" s="113"/>
      <c r="Q33" s="113"/>
      <c r="R33" s="113"/>
      <c r="S33" s="113"/>
      <c r="T33" s="113"/>
      <c r="U33" s="113"/>
      <c r="V33" s="114"/>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2">
        <f t="shared" si="0"/>
      </c>
      <c r="O34" s="113"/>
      <c r="P34" s="113"/>
      <c r="Q34" s="113"/>
      <c r="R34" s="113"/>
      <c r="S34" s="113"/>
      <c r="T34" s="113"/>
      <c r="U34" s="113"/>
      <c r="V34" s="114"/>
      <c r="W34" s="40"/>
      <c r="X34" s="26"/>
      <c r="AC34" s="10">
        <f t="shared" si="1"/>
      </c>
      <c r="AD34" s="72">
        <f t="shared" si="2"/>
      </c>
      <c r="AE34" s="72">
        <f t="shared" si="3"/>
      </c>
    </row>
    <row r="35" spans="1:31" ht="24.75" customHeight="1" thickBot="1">
      <c r="A35" s="54"/>
      <c r="B35" s="55"/>
      <c r="C35" s="56"/>
      <c r="D35" s="57"/>
      <c r="E35" s="106"/>
      <c r="F35" s="107"/>
      <c r="G35" s="107"/>
      <c r="H35" s="107"/>
      <c r="I35" s="107"/>
      <c r="J35" s="107"/>
      <c r="K35" s="107"/>
      <c r="L35" s="107"/>
      <c r="M35" s="108"/>
      <c r="N35" s="118">
        <f t="shared" si="0"/>
      </c>
      <c r="O35" s="119"/>
      <c r="P35" s="119"/>
      <c r="Q35" s="119"/>
      <c r="R35" s="119"/>
      <c r="S35" s="119"/>
      <c r="T35" s="119"/>
      <c r="U35" s="119"/>
      <c r="V35" s="120"/>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21">
        <f>SUM(AC10:AC35)</f>
        <v>0</v>
      </c>
      <c r="O36" s="122"/>
      <c r="P36" s="122"/>
      <c r="Q36" s="122"/>
      <c r="R36" s="122"/>
      <c r="S36" s="122"/>
      <c r="T36" s="122"/>
      <c r="U36" s="122"/>
      <c r="V36" s="123"/>
      <c r="W36" s="60"/>
      <c r="X36" s="61"/>
      <c r="AD36" s="10">
        <f>IF(W36="込",ROUND(N36/1.05,1),"")</f>
      </c>
    </row>
    <row r="37" spans="1:30" ht="24.75" customHeight="1" thickBot="1">
      <c r="A37" s="92" t="s">
        <v>42</v>
      </c>
      <c r="B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r="AD37" s="10">
        <f>IF(W37="込",ROUND(N37/1.05,1),"")</f>
      </c>
    </row>
    <row r="38" spans="1:24" ht="24.75" customHeight="1" thickBot="1">
      <c r="A38" s="84" t="s">
        <v>43</v>
      </c>
      <c r="B38" s="85"/>
      <c r="C38" s="85"/>
      <c r="D38" s="85"/>
      <c r="E38" s="85"/>
      <c r="F38" s="85"/>
      <c r="G38" s="85"/>
      <c r="H38" s="85"/>
      <c r="I38" s="85"/>
      <c r="J38" s="85"/>
      <c r="K38" s="85"/>
      <c r="L38" s="85"/>
      <c r="M38" s="86"/>
      <c r="N38" s="115">
        <f>SUM(N36:V37)</f>
        <v>0</v>
      </c>
      <c r="O38" s="116"/>
      <c r="P38" s="116"/>
      <c r="Q38" s="116"/>
      <c r="R38" s="116"/>
      <c r="S38" s="116"/>
      <c r="T38" s="116"/>
      <c r="U38" s="116"/>
      <c r="V38" s="117"/>
      <c r="W38" s="73"/>
      <c r="X38" s="74"/>
    </row>
    <row r="39" spans="1:26" ht="24.75" customHeight="1" thickTop="1">
      <c r="A39" s="132" t="s">
        <v>44</v>
      </c>
      <c r="B39" s="133"/>
      <c r="C39" s="133"/>
      <c r="D39" s="133"/>
      <c r="E39" s="133"/>
      <c r="F39" s="133"/>
      <c r="G39" s="133"/>
      <c r="H39" s="133"/>
      <c r="I39" s="133"/>
      <c r="J39" s="133"/>
      <c r="K39" s="133"/>
      <c r="L39" s="133"/>
      <c r="M39" s="134"/>
      <c r="N39" s="135">
        <f>SUM(AD10:AE37)</f>
        <v>0</v>
      </c>
      <c r="O39" s="136"/>
      <c r="P39" s="136"/>
      <c r="Q39" s="136"/>
      <c r="R39" s="136"/>
      <c r="S39" s="136"/>
      <c r="T39" s="136"/>
      <c r="U39" s="136"/>
      <c r="V39" s="13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38" t="s">
        <v>8</v>
      </c>
      <c r="B41" s="139"/>
      <c r="C41" s="139"/>
      <c r="D41" s="139"/>
      <c r="E41" s="139"/>
      <c r="F41" s="139"/>
      <c r="G41" s="139"/>
      <c r="H41" s="139"/>
      <c r="I41" s="139"/>
      <c r="J41" s="139"/>
      <c r="K41" s="139"/>
      <c r="L41" s="139"/>
      <c r="M41" s="140"/>
      <c r="N41" s="141"/>
      <c r="O41" s="142"/>
      <c r="P41" s="142"/>
      <c r="Q41" s="142"/>
      <c r="R41" s="142"/>
      <c r="S41" s="142"/>
      <c r="T41" s="142"/>
      <c r="U41" s="142"/>
      <c r="V41" s="143"/>
      <c r="W41" s="68"/>
      <c r="X41" s="28"/>
    </row>
    <row r="42" spans="1:24" ht="13.5">
      <c r="A42" s="131" t="s">
        <v>14</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http://www.to-wa.or.jp/</Manager>
  <Company>東和企業組合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棚卸表</dc:title>
  <dc:subject/>
  <dc:creator>東和企業組合</dc:creator>
  <cp:keywords/>
  <dc:description/>
  <cp:lastModifiedBy>細野</cp:lastModifiedBy>
  <cp:lastPrinted>2011-09-05T00:24:56Z</cp:lastPrinted>
  <dcterms:created xsi:type="dcterms:W3CDTF">2005-10-20T09:19:14Z</dcterms:created>
  <dcterms:modified xsi:type="dcterms:W3CDTF">2011-09-05T00:27:54Z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